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ables/table1.xml" ContentType="application/vnd.openxmlformats-officedocument.spreadsheetml.table+xml"/>
  <Override PartName="/xl/tables/table3.xml" ContentType="application/vnd.openxmlformats-officedocument.spreadsheetml.table+xml"/>
  <Override PartName="/xl/tables/table2.xml" ContentType="application/vnd.openxmlformats-officedocument.spreadsheetml.table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media/image1.png" ContentType="image/png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月庫存表    " sheetId="1" state="visible" r:id="rId2"/>
    <sheet name="銷售紀錄" sheetId="2" state="visible" r:id="rId3"/>
    <sheet name="發票 轉數快 " sheetId="3" state="visible" r:id="rId4"/>
    <sheet name="收貨單" sheetId="4" state="visible" r:id="rId5"/>
  </sheets>
  <definedNames>
    <definedName function="false" hidden="false" localSheetId="3" name="_xlnm.Print_Area" vbProcedure="false">收貨單!$A$1:$E$42</definedName>
    <definedName function="false" hidden="false" localSheetId="2" name="_xlnm.Print_Area" vbProcedure="false">'發票 轉數快 '!$A$1:$E$39</definedName>
    <definedName function="false" hidden="true" localSheetId="2" name="_xlnm._FilterDatabase" vbProcedure="false">'發票 轉數快 '!$B$2:$E$8</definedName>
    <definedName function="false" hidden="false" localSheetId="0" name="_xlnm.Print_Area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<sst xmlns="http://schemas.openxmlformats.org/spreadsheetml/2006/main" count="827" uniqueCount="326">
  <si>
    <t xml:space="preserve">進貨日期</t>
  </si>
  <si>
    <t xml:space="preserve">ITEM DESCRIPTION</t>
  </si>
  <si>
    <t xml:space="preserve">貨品名稱</t>
  </si>
  <si>
    <r>
      <rPr>
        <b val="true"/>
        <sz val="14"/>
        <rFont val="Noto Sans CJK SC"/>
        <family val="2"/>
      </rPr>
      <t xml:space="preserve">支</t>
    </r>
    <r>
      <rPr>
        <b val="true"/>
        <sz val="14"/>
        <rFont val="Times New Roman"/>
        <family val="1"/>
        <charset val="1"/>
      </rPr>
      <t xml:space="preserve">/</t>
    </r>
    <r>
      <rPr>
        <b val="true"/>
        <sz val="14"/>
        <rFont val="Noto Sans CJK SC"/>
        <family val="2"/>
      </rPr>
      <t xml:space="preserve">箱</t>
    </r>
  </si>
  <si>
    <t xml:space="preserve">容量</t>
  </si>
  <si>
    <r>
      <rPr>
        <b val="true"/>
        <sz val="14"/>
        <rFont val="Noto Sans CJK SC"/>
        <family val="2"/>
      </rPr>
      <t xml:space="preserve">成本價</t>
    </r>
    <r>
      <rPr>
        <b val="true"/>
        <sz val="14"/>
        <rFont val="Times New Roman"/>
        <family val="1"/>
        <charset val="1"/>
      </rPr>
      <t xml:space="preserve">/</t>
    </r>
    <r>
      <rPr>
        <b val="true"/>
        <sz val="14"/>
        <rFont val="Noto Sans CJK SC"/>
        <family val="2"/>
      </rPr>
      <t xml:space="preserve">支
</t>
    </r>
    <r>
      <rPr>
        <b val="true"/>
        <sz val="14"/>
        <rFont val="Times New Roman"/>
        <family val="1"/>
        <charset val="1"/>
      </rPr>
      <t xml:space="preserve">HK$/Btl</t>
    </r>
  </si>
  <si>
    <r>
      <rPr>
        <b val="true"/>
        <sz val="14"/>
        <rFont val="Noto Sans CJK SC"/>
        <family val="2"/>
      </rPr>
      <t xml:space="preserve">上月庫存</t>
    </r>
    <r>
      <rPr>
        <b val="true"/>
        <sz val="14"/>
        <rFont val="新細明體"/>
        <family val="1"/>
        <charset val="136"/>
      </rPr>
      <t xml:space="preserve">/</t>
    </r>
    <r>
      <rPr>
        <b val="true"/>
        <sz val="14"/>
        <rFont val="Noto Sans CJK SC"/>
        <family val="2"/>
      </rPr>
      <t xml:space="preserve">進貨</t>
    </r>
  </si>
  <si>
    <t xml:space="preserve">現時庫存</t>
  </si>
  <si>
    <t xml:space="preserve">2023/12/1</t>
  </si>
  <si>
    <t xml:space="preserve">4/12/2023</t>
  </si>
  <si>
    <t xml:space="preserve">6/12/2023</t>
  </si>
  <si>
    <t xml:space="preserve">8/12/2023</t>
  </si>
  <si>
    <t xml:space="preserve">11/12/2023</t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</si>
  <si>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2</t>
    </r>
  </si>
  <si>
    <r>
      <rPr>
        <sz val="14"/>
        <rFont val="Noto Sans CJK SC"/>
        <family val="2"/>
      </rPr>
      <t xml:space="preserve">欄</t>
    </r>
    <r>
      <rPr>
        <sz val="14"/>
        <rFont val="新細明體"/>
        <family val="1"/>
        <charset val="136"/>
      </rPr>
      <t xml:space="preserve">8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</si>
  <si>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9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</si>
  <si>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10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</si>
  <si>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11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</si>
  <si>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12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</si>
  <si>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13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</si>
  <si>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14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</si>
  <si>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15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</si>
  <si>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16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</si>
  <si>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17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</si>
  <si>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19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</si>
  <si>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20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</si>
  <si>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18</t>
    </r>
  </si>
  <si>
    <r>
      <rPr>
        <b val="true"/>
        <sz val="14"/>
        <rFont val="Noto Sans CJK SC"/>
        <family val="2"/>
      </rPr>
      <t xml:space="preserve">欄</t>
    </r>
    <r>
      <rPr>
        <b val="true"/>
        <sz val="14"/>
        <rFont val="新細明體"/>
        <family val="1"/>
        <charset val="136"/>
      </rPr>
      <t xml:space="preserve">1</t>
    </r>
  </si>
  <si>
    <r>
      <rPr>
        <b val="true"/>
        <sz val="14"/>
        <rFont val="Noto Sans CJK SC"/>
        <family val="2"/>
      </rPr>
      <t xml:space="preserve">干邑 </t>
    </r>
    <r>
      <rPr>
        <b val="true"/>
        <sz val="14"/>
        <rFont val="Times New Roman"/>
        <family val="1"/>
        <charset val="1"/>
      </rPr>
      <t xml:space="preserve">Cognac</t>
    </r>
  </si>
  <si>
    <t xml:space="preserve">16.09.2022</t>
  </si>
  <si>
    <t xml:space="preserve">Hennessy Paradis</t>
  </si>
  <si>
    <t xml:space="preserve">軒尼詩杯莫停</t>
  </si>
  <si>
    <r>
      <rPr>
        <sz val="14"/>
        <rFont val="Noto Sans CJK SC"/>
        <family val="2"/>
      </rPr>
      <t xml:space="preserve">大號 </t>
    </r>
    <r>
      <rPr>
        <sz val="14"/>
        <rFont val="Times New Roman"/>
        <family val="1"/>
        <charset val="1"/>
      </rPr>
      <t xml:space="preserve">(70cl)</t>
    </r>
  </si>
  <si>
    <t xml:space="preserve">30.08.2023</t>
  </si>
  <si>
    <r>
      <rPr>
        <sz val="14"/>
        <rFont val="Times New Roman"/>
        <family val="1"/>
        <charset val="1"/>
      </rPr>
      <t xml:space="preserve">Hennessy VSOP(</t>
    </r>
    <r>
      <rPr>
        <sz val="14"/>
        <rFont val="Noto Sans CJK SC"/>
        <family val="2"/>
      </rPr>
      <t xml:space="preserve">新裝</t>
    </r>
    <r>
      <rPr>
        <sz val="14"/>
        <rFont val="Times New Roman"/>
        <family val="1"/>
        <charset val="1"/>
      </rPr>
      <t xml:space="preserve">)</t>
    </r>
  </si>
  <si>
    <r>
      <rPr>
        <sz val="14"/>
        <rFont val="Noto Sans CJK SC"/>
        <family val="2"/>
      </rPr>
      <t xml:space="preserve">軒尼詩</t>
    </r>
    <r>
      <rPr>
        <sz val="14"/>
        <rFont val="Times New Roman"/>
        <family val="1"/>
        <charset val="1"/>
      </rPr>
      <t xml:space="preserve">VSOP</t>
    </r>
  </si>
  <si>
    <r>
      <rPr>
        <sz val="14"/>
        <color rgb="FF000000"/>
        <rFont val="Noto Sans CJK SC"/>
        <family val="2"/>
      </rPr>
      <t xml:space="preserve">大號 </t>
    </r>
    <r>
      <rPr>
        <sz val="14"/>
        <color rgb="FF000000"/>
        <rFont val="Times New Roman"/>
        <family val="1"/>
        <charset val="1"/>
      </rPr>
      <t xml:space="preserve">(70cl)</t>
    </r>
  </si>
  <si>
    <t xml:space="preserve">11.04.2023</t>
  </si>
  <si>
    <t xml:space="preserve">29.06.2023</t>
  </si>
  <si>
    <t xml:space="preserve">08.06.2023</t>
  </si>
  <si>
    <t xml:space="preserve">15.03.2023</t>
  </si>
  <si>
    <t xml:space="preserve">11.10.2023</t>
  </si>
  <si>
    <t xml:space="preserve">16.10.2023</t>
  </si>
  <si>
    <t xml:space="preserve">29.11.2023</t>
  </si>
  <si>
    <t xml:space="preserve">12.12.2023</t>
  </si>
  <si>
    <r>
      <rPr>
        <sz val="14"/>
        <rFont val="Times New Roman"/>
        <family val="1"/>
        <charset val="1"/>
      </rPr>
      <t xml:space="preserve">Hennessy VSOP(</t>
    </r>
    <r>
      <rPr>
        <sz val="14"/>
        <rFont val="Noto Sans CJK SC"/>
        <family val="2"/>
      </rPr>
      <t xml:space="preserve">新裝</t>
    </r>
    <r>
      <rPr>
        <sz val="14"/>
        <rFont val="Times New Roman"/>
        <family val="1"/>
        <charset val="1"/>
      </rPr>
      <t xml:space="preserve">)(</t>
    </r>
    <r>
      <rPr>
        <sz val="14"/>
        <rFont val="Noto Sans CJK SC"/>
        <family val="2"/>
      </rPr>
      <t xml:space="preserve">無盒</t>
    </r>
    <r>
      <rPr>
        <sz val="14"/>
        <rFont val="Times New Roman"/>
        <family val="1"/>
        <charset val="1"/>
      </rPr>
      <t xml:space="preserve">)</t>
    </r>
  </si>
  <si>
    <t xml:space="preserve">12.04.2023</t>
  </si>
  <si>
    <t xml:space="preserve">21.03.2023</t>
  </si>
  <si>
    <t xml:space="preserve">09.06.2023</t>
  </si>
  <si>
    <t xml:space="preserve">27.10.2023</t>
  </si>
  <si>
    <t xml:space="preserve">01.02.2023</t>
  </si>
  <si>
    <t xml:space="preserve">08.07.2023</t>
  </si>
  <si>
    <r>
      <rPr>
        <sz val="14"/>
        <rFont val="Times New Roman"/>
        <family val="1"/>
        <charset val="1"/>
      </rPr>
      <t xml:space="preserve">Hennessy VSOP </t>
    </r>
    <r>
      <rPr>
        <sz val="14"/>
        <rFont val="Noto Sans CJK SC"/>
        <family val="2"/>
      </rPr>
      <t xml:space="preserve">舊裝</t>
    </r>
  </si>
  <si>
    <t xml:space="preserve">14.07.2023</t>
  </si>
  <si>
    <t xml:space="preserve">10.01.2023</t>
  </si>
  <si>
    <t xml:space="preserve">Hennessy VSOP</t>
  </si>
  <si>
    <t xml:space="preserve">09.01.2023</t>
  </si>
  <si>
    <t xml:space="preserve">07.12.2022</t>
  </si>
  <si>
    <t xml:space="preserve">12.09.2023</t>
  </si>
  <si>
    <r>
      <rPr>
        <sz val="14"/>
        <color rgb="FF000000"/>
        <rFont val="Times New Roman"/>
        <family val="1"/>
        <charset val="1"/>
      </rPr>
      <t xml:space="preserve">1.5</t>
    </r>
    <r>
      <rPr>
        <sz val="14"/>
        <color rgb="FF000000"/>
        <rFont val="Noto Sans CJK SC"/>
        <family val="2"/>
      </rPr>
      <t xml:space="preserve">公升 </t>
    </r>
    <r>
      <rPr>
        <sz val="14"/>
        <color rgb="FF000000"/>
        <rFont val="Times New Roman"/>
        <family val="1"/>
        <charset val="1"/>
      </rPr>
      <t xml:space="preserve">(1.5L)</t>
    </r>
  </si>
  <si>
    <r>
      <rPr>
        <sz val="14"/>
        <rFont val="Times New Roman"/>
        <family val="1"/>
        <charset val="1"/>
      </rPr>
      <t xml:space="preserve">1.5</t>
    </r>
    <r>
      <rPr>
        <sz val="14"/>
        <rFont val="Noto Sans CJK SC"/>
        <family val="2"/>
      </rPr>
      <t xml:space="preserve">公升 </t>
    </r>
    <r>
      <rPr>
        <sz val="14"/>
        <rFont val="Times New Roman"/>
        <family val="1"/>
        <charset val="1"/>
      </rPr>
      <t xml:space="preserve">(1.5L)</t>
    </r>
  </si>
  <si>
    <t xml:space="preserve">27.09.2023</t>
  </si>
  <si>
    <r>
      <rPr>
        <sz val="14"/>
        <color rgb="FF000000"/>
        <rFont val="Times New Roman"/>
        <family val="1"/>
        <charset val="1"/>
      </rPr>
      <t xml:space="preserve">3</t>
    </r>
    <r>
      <rPr>
        <sz val="14"/>
        <color rgb="FF000000"/>
        <rFont val="Noto Sans CJK SC"/>
        <family val="2"/>
      </rPr>
      <t xml:space="preserve">公升 </t>
    </r>
    <r>
      <rPr>
        <sz val="14"/>
        <color rgb="FF000000"/>
        <rFont val="Times New Roman"/>
        <family val="1"/>
        <charset val="1"/>
      </rPr>
      <t xml:space="preserve">(3L)</t>
    </r>
  </si>
  <si>
    <r>
      <rPr>
        <sz val="14"/>
        <rFont val="Times New Roman"/>
        <family val="1"/>
        <charset val="1"/>
      </rPr>
      <t xml:space="preserve">3</t>
    </r>
    <r>
      <rPr>
        <sz val="14"/>
        <rFont val="Noto Sans CJK SC"/>
        <family val="2"/>
      </rPr>
      <t xml:space="preserve">公升 </t>
    </r>
    <r>
      <rPr>
        <sz val="14"/>
        <rFont val="Times New Roman"/>
        <family val="1"/>
        <charset val="1"/>
      </rPr>
      <t xml:space="preserve">(3L)</t>
    </r>
  </si>
  <si>
    <t xml:space="preserve">Hennessy XO</t>
  </si>
  <si>
    <r>
      <rPr>
        <sz val="14"/>
        <rFont val="Noto Sans CJK SC"/>
        <family val="2"/>
      </rPr>
      <t xml:space="preserve">軒尼詩</t>
    </r>
    <r>
      <rPr>
        <sz val="14"/>
        <rFont val="Times New Roman"/>
        <family val="1"/>
        <charset val="1"/>
      </rPr>
      <t xml:space="preserve">XO</t>
    </r>
  </si>
  <si>
    <t xml:space="preserve">21.12.2022</t>
  </si>
  <si>
    <t xml:space="preserve">26.06.2023</t>
  </si>
  <si>
    <t xml:space="preserve">Martell Cordon Bleu</t>
  </si>
  <si>
    <t xml:space="preserve">馬爹利 藍帶</t>
  </si>
  <si>
    <t xml:space="preserve">Martell Cordon Bleu Extra</t>
  </si>
  <si>
    <t xml:space="preserve">馬爹利 藍帶 傲創</t>
  </si>
  <si>
    <t xml:space="preserve">Matell XO</t>
  </si>
  <si>
    <r>
      <rPr>
        <sz val="14"/>
        <rFont val="Noto Sans CJK SC"/>
        <family val="2"/>
      </rPr>
      <t xml:space="preserve">馬爹利</t>
    </r>
    <r>
      <rPr>
        <sz val="14"/>
        <rFont val="Times New Roman"/>
        <family val="1"/>
        <charset val="1"/>
      </rPr>
      <t xml:space="preserve">XO</t>
    </r>
  </si>
  <si>
    <t xml:space="preserve">Martell Noblige</t>
  </si>
  <si>
    <t xml:space="preserve">馬爹利 名士</t>
  </si>
  <si>
    <t xml:space="preserve">14.03.2023</t>
  </si>
  <si>
    <r>
      <rPr>
        <sz val="14"/>
        <rFont val="Noto Sans CJK SC"/>
        <family val="2"/>
      </rPr>
      <t xml:space="preserve">大號 </t>
    </r>
    <r>
      <rPr>
        <sz val="14"/>
        <rFont val="Times New Roman"/>
        <family val="1"/>
        <charset val="1"/>
      </rPr>
      <t xml:space="preserve">(71cl)</t>
    </r>
  </si>
  <si>
    <t xml:space="preserve">25.05.2023</t>
  </si>
  <si>
    <r>
      <rPr>
        <sz val="14"/>
        <rFont val="Noto Sans CJK SC"/>
        <family val="2"/>
      </rPr>
      <t xml:space="preserve">大號 </t>
    </r>
    <r>
      <rPr>
        <sz val="14"/>
        <rFont val="Times New Roman"/>
        <family val="1"/>
        <charset val="1"/>
      </rPr>
      <t xml:space="preserve">(72cl)</t>
    </r>
  </si>
  <si>
    <t xml:space="preserve">02.04.2023</t>
  </si>
  <si>
    <r>
      <rPr>
        <sz val="14"/>
        <rFont val="Noto Sans CJK SC"/>
        <family val="2"/>
      </rPr>
      <t xml:space="preserve">大號 </t>
    </r>
    <r>
      <rPr>
        <sz val="14"/>
        <rFont val="Times New Roman"/>
        <family val="1"/>
        <charset val="1"/>
      </rPr>
      <t xml:space="preserve">(73cl)</t>
    </r>
  </si>
  <si>
    <r>
      <rPr>
        <sz val="14"/>
        <rFont val="Noto Sans CJK SC"/>
        <family val="2"/>
      </rPr>
      <t xml:space="preserve">大號 </t>
    </r>
    <r>
      <rPr>
        <sz val="14"/>
        <rFont val="Times New Roman"/>
        <family val="1"/>
        <charset val="1"/>
      </rPr>
      <t xml:space="preserve">(74cl)</t>
    </r>
  </si>
  <si>
    <t xml:space="preserve">22.09.2023</t>
  </si>
  <si>
    <t xml:space="preserve">Martell Red Barrels VSOP</t>
  </si>
  <si>
    <r>
      <rPr>
        <sz val="14"/>
        <rFont val="Noto Sans CJK SC"/>
        <family val="2"/>
      </rPr>
      <t xml:space="preserve">馬爹利 赤木 </t>
    </r>
    <r>
      <rPr>
        <sz val="14"/>
        <rFont val="Times New Roman"/>
        <family val="1"/>
        <charset val="1"/>
      </rPr>
      <t xml:space="preserve">VSOP</t>
    </r>
  </si>
  <si>
    <t xml:space="preserve">Martell VSOP (New)</t>
  </si>
  <si>
    <r>
      <rPr>
        <sz val="14"/>
        <rFont val="Noto Sans CJK SC"/>
        <family val="2"/>
      </rPr>
      <t xml:space="preserve">馬爹利</t>
    </r>
    <r>
      <rPr>
        <sz val="14"/>
        <rFont val="Times New Roman"/>
        <family val="1"/>
        <charset val="1"/>
      </rPr>
      <t xml:space="preserve">VSOP</t>
    </r>
    <r>
      <rPr>
        <sz val="14"/>
        <color rgb="FF000000"/>
        <rFont val="Times New Roman"/>
        <family val="1"/>
        <charset val="1"/>
      </rPr>
      <t xml:space="preserve"> (</t>
    </r>
    <r>
      <rPr>
        <sz val="14"/>
        <color rgb="FF000000"/>
        <rFont val="Noto Sans CJK SC"/>
        <family val="2"/>
      </rPr>
      <t xml:space="preserve">新裝</t>
    </r>
    <r>
      <rPr>
        <sz val="14"/>
        <color rgb="FF000000"/>
        <rFont val="Times New Roman"/>
        <family val="1"/>
        <charset val="1"/>
      </rPr>
      <t xml:space="preserve">)</t>
    </r>
  </si>
  <si>
    <t xml:space="preserve">Martell  XXO</t>
  </si>
  <si>
    <r>
      <rPr>
        <sz val="14"/>
        <rFont val="Noto Sans CJK SC"/>
        <family val="2"/>
      </rPr>
      <t xml:space="preserve">馬爹利  </t>
    </r>
    <r>
      <rPr>
        <sz val="14"/>
        <rFont val="Times New Roman"/>
        <family val="1"/>
        <charset val="1"/>
      </rPr>
      <t xml:space="preserve">XXO</t>
    </r>
  </si>
  <si>
    <t xml:space="preserve">Remy Martin VSOP</t>
  </si>
  <si>
    <r>
      <rPr>
        <sz val="14"/>
        <rFont val="Noto Sans CJK SC"/>
        <family val="2"/>
      </rPr>
      <t xml:space="preserve">人頭馬</t>
    </r>
    <r>
      <rPr>
        <sz val="14"/>
        <rFont val="Times New Roman"/>
        <family val="1"/>
        <charset val="1"/>
      </rPr>
      <t xml:space="preserve">VSOP</t>
    </r>
    <r>
      <rPr>
        <sz val="14"/>
        <color rgb="FF000000"/>
        <rFont val="Times New Roman"/>
        <family val="1"/>
        <charset val="1"/>
      </rPr>
      <t xml:space="preserve"> (New)</t>
    </r>
  </si>
  <si>
    <t xml:space="preserve">Remy Martin Club</t>
  </si>
  <si>
    <t xml:space="preserve">人頭馬 特級</t>
  </si>
  <si>
    <t xml:space="preserve">09.02.2023</t>
  </si>
  <si>
    <t xml:space="preserve">Remy Martin XO</t>
  </si>
  <si>
    <r>
      <rPr>
        <sz val="14"/>
        <rFont val="Noto Sans CJK SC"/>
        <family val="2"/>
      </rPr>
      <t xml:space="preserve">人頭馬</t>
    </r>
    <r>
      <rPr>
        <sz val="14"/>
        <rFont val="Times New Roman"/>
        <family val="1"/>
        <charset val="1"/>
      </rPr>
      <t xml:space="preserve">XO</t>
    </r>
  </si>
  <si>
    <r>
      <rPr>
        <sz val="14"/>
        <color rgb="FF000000"/>
        <rFont val="Noto Sans CJK SC"/>
        <family val="2"/>
      </rPr>
      <t xml:space="preserve">大號 </t>
    </r>
    <r>
      <rPr>
        <sz val="14"/>
        <color rgb="FF000000"/>
        <rFont val="Times New Roman"/>
        <family val="1"/>
        <charset val="1"/>
      </rPr>
      <t xml:space="preserve">(74cl)</t>
    </r>
  </si>
  <si>
    <t xml:space="preserve">23.11.2023</t>
  </si>
  <si>
    <t xml:space="preserve">Remy Martin XO </t>
  </si>
  <si>
    <r>
      <rPr>
        <sz val="14"/>
        <color rgb="FF000000"/>
        <rFont val="Noto Sans CJK SC"/>
        <family val="2"/>
      </rPr>
      <t xml:space="preserve"> 人頭馬</t>
    </r>
    <r>
      <rPr>
        <sz val="14"/>
        <color rgb="FF000000"/>
        <rFont val="Times New Roman"/>
        <family val="1"/>
        <charset val="1"/>
      </rPr>
      <t xml:space="preserve">XO</t>
    </r>
  </si>
  <si>
    <t xml:space="preserve">14.11.2023</t>
  </si>
  <si>
    <t xml:space="preserve">27.11.2023</t>
  </si>
  <si>
    <r>
      <rPr>
        <sz val="14"/>
        <color rgb="FF000000"/>
        <rFont val="Times New Roman"/>
        <family val="1"/>
        <charset val="1"/>
      </rPr>
      <t xml:space="preserve">Remy Martin XO </t>
    </r>
    <r>
      <rPr>
        <sz val="14"/>
        <color rgb="FF000000"/>
        <rFont val="Noto Sans CJK SC"/>
        <family val="2"/>
      </rPr>
      <t xml:space="preserve">（</t>
    </r>
    <r>
      <rPr>
        <sz val="14"/>
        <color rgb="FF000000"/>
        <rFont val="Times New Roman"/>
        <family val="1"/>
        <charset val="1"/>
      </rPr>
      <t xml:space="preserve">old</t>
    </r>
    <r>
      <rPr>
        <sz val="14"/>
        <color rgb="FF000000"/>
        <rFont val="Noto Sans CJK SC"/>
        <family val="2"/>
      </rPr>
      <t xml:space="preserve">）</t>
    </r>
  </si>
  <si>
    <r>
      <rPr>
        <sz val="14"/>
        <color rgb="FF000000"/>
        <rFont val="Noto Sans CJK SC"/>
        <family val="2"/>
      </rPr>
      <t xml:space="preserve"> 人頭馬</t>
    </r>
    <r>
      <rPr>
        <sz val="14"/>
        <color rgb="FF000000"/>
        <rFont val="Times New Roman"/>
        <family val="1"/>
        <charset val="1"/>
      </rPr>
      <t xml:space="preserve">XO </t>
    </r>
    <r>
      <rPr>
        <sz val="14"/>
        <color rgb="FF000000"/>
        <rFont val="Noto Sans CJK SC"/>
        <family val="2"/>
      </rPr>
      <t xml:space="preserve">舊裝</t>
    </r>
  </si>
  <si>
    <t xml:space="preserve">日期</t>
  </si>
  <si>
    <r>
      <rPr>
        <b val="true"/>
        <sz val="14"/>
        <rFont val="Noto Sans CJK SC"/>
        <family val="2"/>
      </rPr>
      <t xml:space="preserve">威士忌 </t>
    </r>
    <r>
      <rPr>
        <b val="true"/>
        <sz val="14"/>
        <rFont val="Times New Roman"/>
        <family val="1"/>
        <charset val="1"/>
      </rPr>
      <t xml:space="preserve">Whisky</t>
    </r>
  </si>
  <si>
    <t xml:space="preserve">Scott_Single Malt Whisky</t>
  </si>
  <si>
    <r>
      <rPr>
        <b val="true"/>
        <sz val="14"/>
        <color rgb="FF0000FF"/>
        <rFont val="Noto Sans CJK SC"/>
        <family val="2"/>
      </rPr>
      <t xml:space="preserve">蘇格蘭</t>
    </r>
    <r>
      <rPr>
        <b val="true"/>
        <sz val="14"/>
        <color rgb="FF0000FF"/>
        <rFont val="Times New Roman"/>
        <family val="1"/>
        <charset val="1"/>
      </rPr>
      <t xml:space="preserve">_</t>
    </r>
    <r>
      <rPr>
        <b val="true"/>
        <sz val="14"/>
        <color rgb="FF0000FF"/>
        <rFont val="Noto Sans CJK SC"/>
        <family val="2"/>
      </rPr>
      <t xml:space="preserve">單一麥芽威士忌</t>
    </r>
  </si>
  <si>
    <t xml:space="preserve">16.02.2023</t>
  </si>
  <si>
    <t xml:space="preserve">Macallan 12 YO Sherry Oak</t>
  </si>
  <si>
    <r>
      <rPr>
        <sz val="14"/>
        <rFont val="Noto Sans CJK SC"/>
        <family val="2"/>
      </rPr>
      <t xml:space="preserve">麥卡倫雪莉桶 </t>
    </r>
    <r>
      <rPr>
        <sz val="14"/>
        <rFont val="Times New Roman"/>
        <family val="1"/>
        <charset val="1"/>
      </rPr>
      <t xml:space="preserve">12</t>
    </r>
    <r>
      <rPr>
        <sz val="14"/>
        <rFont val="Noto Sans CJK SC"/>
        <family val="2"/>
      </rPr>
      <t xml:space="preserve">年</t>
    </r>
    <r>
      <rPr>
        <sz val="14"/>
        <color rgb="FF000000"/>
        <rFont val="Noto Sans CJK SC"/>
        <family val="2"/>
      </rPr>
      <t xml:space="preserve"> 單桶</t>
    </r>
  </si>
  <si>
    <r>
      <rPr>
        <sz val="14"/>
        <color rgb="FF000000"/>
        <rFont val="Times New Roman"/>
        <family val="1"/>
        <charset val="1"/>
      </rPr>
      <t xml:space="preserve">(</t>
    </r>
    <r>
      <rPr>
        <sz val="14"/>
        <color rgb="FF000000"/>
        <rFont val="Noto Sans CJK SC"/>
        <family val="2"/>
      </rPr>
      <t xml:space="preserve">大號</t>
    </r>
    <r>
      <rPr>
        <sz val="14"/>
        <color rgb="FF000000"/>
        <rFont val="Times New Roman"/>
        <family val="1"/>
        <charset val="1"/>
      </rPr>
      <t xml:space="preserve">)</t>
    </r>
  </si>
  <si>
    <t xml:space="preserve">22.12.2022</t>
  </si>
  <si>
    <t xml:space="preserve">16.12.2022</t>
  </si>
  <si>
    <t xml:space="preserve">12.10.2022</t>
  </si>
  <si>
    <r>
      <rPr>
        <sz val="14"/>
        <color rgb="FF000000"/>
        <rFont val="Noto Sans CJK SC"/>
        <family val="2"/>
      </rPr>
      <t xml:space="preserve">麥卡倫雪莉桶 </t>
    </r>
    <r>
      <rPr>
        <sz val="14"/>
        <color rgb="FF000000"/>
        <rFont val="Times New Roman"/>
        <family val="1"/>
        <charset val="1"/>
      </rPr>
      <t xml:space="preserve">12</t>
    </r>
    <r>
      <rPr>
        <sz val="14"/>
        <color rgb="FF000000"/>
        <rFont val="Noto Sans CJK SC"/>
        <family val="2"/>
      </rPr>
      <t xml:space="preserve">年 單桶</t>
    </r>
  </si>
  <si>
    <t xml:space="preserve">06.05.2023</t>
  </si>
  <si>
    <t xml:space="preserve">Macallan 12 YO Double Cask</t>
  </si>
  <si>
    <r>
      <rPr>
        <sz val="14"/>
        <rFont val="Noto Sans CJK SC"/>
        <family val="2"/>
      </rPr>
      <t xml:space="preserve">麥卡倫雪莉桶</t>
    </r>
    <r>
      <rPr>
        <sz val="14"/>
        <rFont val="Times New Roman"/>
        <family val="1"/>
        <charset val="1"/>
      </rPr>
      <t xml:space="preserve">12</t>
    </r>
    <r>
      <rPr>
        <sz val="14"/>
        <rFont val="Noto Sans CJK SC"/>
        <family val="2"/>
      </rPr>
      <t xml:space="preserve">年 雙桶</t>
    </r>
  </si>
  <si>
    <t xml:space="preserve">24.07.2023</t>
  </si>
  <si>
    <t xml:space="preserve">15.05.2023</t>
  </si>
  <si>
    <r>
      <rPr>
        <sz val="14"/>
        <color rgb="FF000000"/>
        <rFont val="Noto Sans CJK SC"/>
        <family val="2"/>
      </rPr>
      <t xml:space="preserve">麥卡倫雪莉桶</t>
    </r>
    <r>
      <rPr>
        <sz val="14"/>
        <color rgb="FF000000"/>
        <rFont val="Times New Roman"/>
        <family val="1"/>
        <charset val="1"/>
      </rPr>
      <t xml:space="preserve">12</t>
    </r>
    <r>
      <rPr>
        <sz val="14"/>
        <color rgb="FF000000"/>
        <rFont val="Noto Sans CJK SC"/>
        <family val="2"/>
      </rPr>
      <t xml:space="preserve">年 雙桶</t>
    </r>
  </si>
  <si>
    <t xml:space="preserve">22.08.2023</t>
  </si>
  <si>
    <t xml:space="preserve">Macallan 12 YO Trible Cask</t>
  </si>
  <si>
    <r>
      <rPr>
        <sz val="14"/>
        <rFont val="Noto Sans CJK SC"/>
        <family val="2"/>
      </rPr>
      <t xml:space="preserve">麥卡倫</t>
    </r>
    <r>
      <rPr>
        <sz val="14"/>
        <rFont val="Times New Roman"/>
        <family val="1"/>
        <charset val="1"/>
      </rPr>
      <t xml:space="preserve">12</t>
    </r>
    <r>
      <rPr>
        <sz val="14"/>
        <rFont val="Noto Sans CJK SC"/>
        <family val="2"/>
      </rPr>
      <t xml:space="preserve">年 黃金三桶</t>
    </r>
  </si>
  <si>
    <t xml:space="preserve">Macallan 18YO Sherry Oak</t>
  </si>
  <si>
    <r>
      <rPr>
        <sz val="14"/>
        <color rgb="FF000000"/>
        <rFont val="Noto Sans CJK SC"/>
        <family val="2"/>
      </rPr>
      <t xml:space="preserve">麥卡倫雪莉桶 </t>
    </r>
    <r>
      <rPr>
        <sz val="14"/>
        <color rgb="FF000000"/>
        <rFont val="Times New Roman"/>
        <family val="1"/>
        <charset val="1"/>
      </rPr>
      <t xml:space="preserve">18</t>
    </r>
    <r>
      <rPr>
        <sz val="14"/>
        <color rgb="FF000000"/>
        <rFont val="Noto Sans CJK SC"/>
        <family val="2"/>
      </rPr>
      <t xml:space="preserve">年 單桶</t>
    </r>
  </si>
  <si>
    <t xml:space="preserve">05.07.2023</t>
  </si>
  <si>
    <t xml:space="preserve">Macallan 18 YO Sherry Oak</t>
  </si>
  <si>
    <r>
      <rPr>
        <sz val="14"/>
        <rFont val="Noto Sans CJK SC"/>
        <family val="2"/>
      </rPr>
      <t xml:space="preserve">麥卡倫雪莉桶 </t>
    </r>
    <r>
      <rPr>
        <sz val="14"/>
        <rFont val="Times New Roman"/>
        <family val="1"/>
        <charset val="1"/>
      </rPr>
      <t xml:space="preserve">18</t>
    </r>
    <r>
      <rPr>
        <sz val="14"/>
        <rFont val="Noto Sans CJK SC"/>
        <family val="2"/>
      </rPr>
      <t xml:space="preserve">年</t>
    </r>
    <r>
      <rPr>
        <sz val="14"/>
        <color rgb="FF000000"/>
        <rFont val="Noto Sans CJK SC"/>
        <family val="2"/>
      </rPr>
      <t xml:space="preserve"> 單桶</t>
    </r>
  </si>
  <si>
    <t xml:space="preserve">31.01.2023</t>
  </si>
  <si>
    <t xml:space="preserve">中國酒</t>
  </si>
  <si>
    <t xml:space="preserve">Kweichow Moutai </t>
  </si>
  <si>
    <t xml:space="preserve">贵州茅台酒 </t>
  </si>
  <si>
    <t xml:space="preserve">500ml</t>
  </si>
  <si>
    <t xml:space="preserve">12.16.2023</t>
  </si>
  <si>
    <r>
      <rPr>
        <sz val="14"/>
        <color rgb="FF000000"/>
        <rFont val="Noto Sans CJK SC"/>
        <family val="2"/>
      </rPr>
      <t xml:space="preserve">贵州茅台酒 </t>
    </r>
    <r>
      <rPr>
        <sz val="14"/>
        <color rgb="FF000000"/>
        <rFont val="Times New Roman"/>
        <family val="1"/>
        <charset val="1"/>
      </rPr>
      <t xml:space="preserve">2023</t>
    </r>
  </si>
  <si>
    <r>
      <rPr>
        <sz val="14"/>
        <color rgb="FF000000"/>
        <rFont val="Noto Sans CJK SC"/>
        <family val="2"/>
      </rPr>
      <t xml:space="preserve">贵州茅台酒 </t>
    </r>
    <r>
      <rPr>
        <sz val="14"/>
        <color rgb="FF000000"/>
        <rFont val="Times New Roman"/>
        <family val="1"/>
        <charset val="136"/>
      </rPr>
      <t xml:space="preserve">2023</t>
    </r>
  </si>
  <si>
    <r>
      <rPr>
        <sz val="14"/>
        <color rgb="FF000000"/>
        <rFont val="Noto Sans CJK SC"/>
        <family val="2"/>
      </rPr>
      <t xml:space="preserve">贵州茅台酒 </t>
    </r>
    <r>
      <rPr>
        <sz val="14"/>
        <color rgb="FF000000"/>
        <rFont val="Times New Roman"/>
        <family val="1"/>
        <charset val="1"/>
      </rPr>
      <t xml:space="preserve">2022</t>
    </r>
  </si>
  <si>
    <t xml:space="preserve">雜酒</t>
  </si>
  <si>
    <t xml:space="preserve">08.11.2022</t>
  </si>
  <si>
    <t xml:space="preserve">Carruades De Lafite 2017</t>
  </si>
  <si>
    <r>
      <rPr>
        <sz val="14"/>
        <color rgb="FF000000"/>
        <rFont val="Noto Sans CJK SC"/>
        <family val="2"/>
      </rPr>
      <t xml:space="preserve">拉菲副牌</t>
    </r>
    <r>
      <rPr>
        <sz val="14"/>
        <color rgb="FF000000"/>
        <rFont val="Times New Roman"/>
        <family val="1"/>
        <charset val="1"/>
      </rPr>
      <t xml:space="preserve">2017</t>
    </r>
  </si>
  <si>
    <t xml:space="preserve">750ml</t>
  </si>
  <si>
    <t xml:space="preserve">Carruades De Lafite 2019</t>
  </si>
  <si>
    <t xml:space="preserve">12.01.2023</t>
  </si>
  <si>
    <t xml:space="preserve">Glenlivet 15 Years Old</t>
  </si>
  <si>
    <r>
      <rPr>
        <sz val="14"/>
        <color rgb="FF000000"/>
        <rFont val="Noto Sans CJK SC"/>
        <family val="2"/>
      </rPr>
      <t xml:space="preserve">格蘭利威</t>
    </r>
    <r>
      <rPr>
        <sz val="14"/>
        <color rgb="FF000000"/>
        <rFont val="細明體"/>
        <family val="1"/>
        <charset val="136"/>
      </rPr>
      <t xml:space="preserve">15</t>
    </r>
    <r>
      <rPr>
        <sz val="14"/>
        <color rgb="FF000000"/>
        <rFont val="Noto Sans CJK SC"/>
        <family val="2"/>
      </rPr>
      <t xml:space="preserve">年</t>
    </r>
  </si>
  <si>
    <t xml:space="preserve">Bowmore 12 Years</t>
  </si>
  <si>
    <r>
      <rPr>
        <sz val="14"/>
        <color rgb="FF000000"/>
        <rFont val="Noto Sans CJK SC"/>
        <family val="2"/>
      </rPr>
      <t xml:space="preserve">波摩</t>
    </r>
    <r>
      <rPr>
        <sz val="14"/>
        <color rgb="FF000000"/>
        <rFont val="細明體"/>
        <family val="1"/>
        <charset val="136"/>
      </rPr>
      <t xml:space="preserve">12</t>
    </r>
    <r>
      <rPr>
        <sz val="14"/>
        <color rgb="FF000000"/>
        <rFont val="Noto Sans CJK SC"/>
        <family val="2"/>
      </rPr>
      <t xml:space="preserve">年</t>
    </r>
  </si>
  <si>
    <t xml:space="preserve">13.01.2023</t>
  </si>
  <si>
    <t xml:space="preserve">17.04.2023</t>
  </si>
  <si>
    <t xml:space="preserve">Bowmore 12Years</t>
  </si>
  <si>
    <t xml:space="preserve">Bowmore 25Years</t>
  </si>
  <si>
    <r>
      <rPr>
        <sz val="14"/>
        <color rgb="FF000000"/>
        <rFont val="Noto Sans CJK SC"/>
        <family val="2"/>
      </rPr>
      <t xml:space="preserve">波摩</t>
    </r>
    <r>
      <rPr>
        <sz val="14"/>
        <color rgb="FF000000"/>
        <rFont val="細明體"/>
        <family val="1"/>
        <charset val="136"/>
      </rPr>
      <t xml:space="preserve">25</t>
    </r>
    <r>
      <rPr>
        <sz val="14"/>
        <color rgb="FF000000"/>
        <rFont val="Noto Sans CJK SC"/>
        <family val="2"/>
      </rPr>
      <t xml:space="preserve">年</t>
    </r>
  </si>
  <si>
    <t xml:space="preserve">Glenmorangie A Tale of the Forest</t>
  </si>
  <si>
    <t xml:space="preserve">18.01.2023</t>
  </si>
  <si>
    <t xml:space="preserve">Singleton 12 Years</t>
  </si>
  <si>
    <r>
      <rPr>
        <sz val="14"/>
        <color rgb="FF000000"/>
        <rFont val="Noto Sans CJK SC"/>
        <family val="2"/>
      </rPr>
      <t xml:space="preserve">蘇格登 </t>
    </r>
    <r>
      <rPr>
        <sz val="14"/>
        <color rgb="FF000000"/>
        <rFont val="Times New Roman"/>
        <family val="1"/>
        <charset val="1"/>
      </rPr>
      <t xml:space="preserve">12</t>
    </r>
    <r>
      <rPr>
        <sz val="14"/>
        <color rgb="FF000000"/>
        <rFont val="Noto Sans CJK SC"/>
        <family val="2"/>
      </rPr>
      <t xml:space="preserve">年</t>
    </r>
  </si>
  <si>
    <t xml:space="preserve">Bombay Sapphire Gin</t>
  </si>
  <si>
    <t xml:space="preserve">孟買藍寶石</t>
  </si>
  <si>
    <r>
      <rPr>
        <sz val="14"/>
        <color rgb="FF000000"/>
        <rFont val="Times New Roman"/>
        <family val="1"/>
        <charset val="1"/>
      </rPr>
      <t xml:space="preserve">1</t>
    </r>
    <r>
      <rPr>
        <sz val="14"/>
        <color rgb="FF000000"/>
        <rFont val="Noto Sans CJK SC"/>
        <family val="2"/>
      </rPr>
      <t xml:space="preserve">公升</t>
    </r>
  </si>
  <si>
    <t xml:space="preserve">26.01.2023</t>
  </si>
  <si>
    <t xml:space="preserve">ECHO DE LYNCH BAGES  2016</t>
  </si>
  <si>
    <t xml:space="preserve">靚次伯副牌</t>
  </si>
  <si>
    <t xml:space="preserve">Chateau La Tour Carnet Blanc 2015</t>
  </si>
  <si>
    <t xml:space="preserve">拉圖嘉利白</t>
  </si>
  <si>
    <r>
      <rPr>
        <sz val="16"/>
        <color rgb="FF000000"/>
        <rFont val="Times New Roman"/>
        <family val="1"/>
        <charset val="204"/>
      </rPr>
      <t xml:space="preserve">Perrier-jouët </t>
    </r>
    <r>
      <rPr>
        <sz val="16"/>
        <color rgb="FF000000"/>
        <rFont val="Noto Sans CJK SC"/>
        <family val="2"/>
      </rPr>
      <t xml:space="preserve">無盒</t>
    </r>
  </si>
  <si>
    <t xml:space="preserve">巴黎之花特級香檳無盒</t>
  </si>
  <si>
    <t xml:space="preserve">Hennessy VSOP 2023 CNY</t>
  </si>
  <si>
    <r>
      <rPr>
        <sz val="14"/>
        <color rgb="FF000000"/>
        <rFont val="Noto Sans CJK SC"/>
        <family val="2"/>
      </rPr>
      <t xml:space="preserve">軒尼詩</t>
    </r>
    <r>
      <rPr>
        <sz val="14"/>
        <color rgb="FF000000"/>
        <rFont val="Times New Roman"/>
        <family val="1"/>
        <charset val="1"/>
      </rPr>
      <t xml:space="preserve">VSOP 2023 </t>
    </r>
    <r>
      <rPr>
        <sz val="14"/>
        <color rgb="FF000000"/>
        <rFont val="Noto Sans CJK SC"/>
        <family val="2"/>
      </rPr>
      <t xml:space="preserve">新年限定版</t>
    </r>
  </si>
  <si>
    <t xml:space="preserve">700ml</t>
  </si>
  <si>
    <t xml:space="preserve">Don Julio 1942</t>
  </si>
  <si>
    <r>
      <rPr>
        <sz val="14"/>
        <color rgb="FF000000"/>
        <rFont val="Noto Sans CJK SC"/>
        <family val="2"/>
      </rPr>
      <t xml:space="preserve">墨西哥 唐胡立歐</t>
    </r>
    <r>
      <rPr>
        <sz val="14"/>
        <color rgb="FF000000"/>
        <rFont val="細明體"/>
        <family val="1"/>
        <charset val="136"/>
      </rPr>
      <t xml:space="preserve">1942</t>
    </r>
  </si>
  <si>
    <t xml:space="preserve">08.02.2023</t>
  </si>
  <si>
    <t xml:space="preserve">14.02.2023</t>
  </si>
  <si>
    <t xml:space="preserve"> Chivas 18Years</t>
  </si>
  <si>
    <r>
      <rPr>
        <sz val="14"/>
        <color rgb="FF000000"/>
        <rFont val="Noto Sans CJK SC"/>
        <family val="2"/>
      </rPr>
      <t xml:space="preserve">芝華士 </t>
    </r>
    <r>
      <rPr>
        <sz val="14"/>
        <color rgb="FF000000"/>
        <rFont val="細明體"/>
        <family val="1"/>
        <charset val="136"/>
      </rPr>
      <t xml:space="preserve">18</t>
    </r>
    <r>
      <rPr>
        <sz val="14"/>
        <color rgb="FF000000"/>
        <rFont val="Noto Sans CJK SC"/>
        <family val="2"/>
      </rPr>
      <t xml:space="preserve">年</t>
    </r>
  </si>
  <si>
    <t xml:space="preserve">21.02.2023</t>
  </si>
  <si>
    <t xml:space="preserve">01.03.2023</t>
  </si>
  <si>
    <t xml:space="preserve">The Glenlivet 15YO</t>
  </si>
  <si>
    <r>
      <rPr>
        <sz val="14"/>
        <color rgb="FF000000"/>
        <rFont val="Noto Sans CJK SC"/>
        <family val="2"/>
      </rPr>
      <t xml:space="preserve">格蘭利威</t>
    </r>
    <r>
      <rPr>
        <sz val="14"/>
        <color rgb="FF000000"/>
        <rFont val="Times New Roman"/>
        <family val="1"/>
        <charset val="1"/>
      </rPr>
      <t xml:space="preserve">15</t>
    </r>
    <r>
      <rPr>
        <sz val="14"/>
        <color rgb="FF000000"/>
        <rFont val="Noto Sans CJK SC"/>
        <family val="2"/>
      </rPr>
      <t xml:space="preserve">年</t>
    </r>
  </si>
  <si>
    <t xml:space="preserve">02.03.2023</t>
  </si>
  <si>
    <t xml:space="preserve">Courvoisier XO Cognac</t>
  </si>
  <si>
    <r>
      <rPr>
        <sz val="14"/>
        <color rgb="FF000000"/>
        <rFont val="Noto Sans CJK SC"/>
        <family val="2"/>
      </rPr>
      <t xml:space="preserve">拿破崙</t>
    </r>
    <r>
      <rPr>
        <sz val="14"/>
        <color rgb="FF000000"/>
        <rFont val="細明體"/>
        <family val="1"/>
        <charset val="136"/>
      </rPr>
      <t xml:space="preserve">XO</t>
    </r>
  </si>
  <si>
    <t xml:space="preserve">04.04.2023</t>
  </si>
  <si>
    <t xml:space="preserve">Singleton 15 Years</t>
  </si>
  <si>
    <r>
      <rPr>
        <sz val="14"/>
        <color rgb="FF000000"/>
        <rFont val="Noto Sans CJK SC"/>
        <family val="2"/>
      </rPr>
      <t xml:space="preserve">蘇格登 </t>
    </r>
    <r>
      <rPr>
        <sz val="14"/>
        <color rgb="FF000000"/>
        <rFont val="Times New Roman"/>
        <family val="1"/>
        <charset val="1"/>
      </rPr>
      <t xml:space="preserve">15</t>
    </r>
    <r>
      <rPr>
        <sz val="14"/>
        <color rgb="FF000000"/>
        <rFont val="Noto Sans CJK SC"/>
        <family val="2"/>
      </rPr>
      <t xml:space="preserve">年</t>
    </r>
  </si>
  <si>
    <t xml:space="preserve">Singleton 18 Years</t>
  </si>
  <si>
    <r>
      <rPr>
        <sz val="14"/>
        <color rgb="FF000000"/>
        <rFont val="Noto Sans CJK SC"/>
        <family val="2"/>
      </rPr>
      <t xml:space="preserve">蘇格登 </t>
    </r>
    <r>
      <rPr>
        <sz val="14"/>
        <color rgb="FF000000"/>
        <rFont val="Times New Roman"/>
        <family val="1"/>
        <charset val="1"/>
      </rPr>
      <t xml:space="preserve">18</t>
    </r>
    <r>
      <rPr>
        <sz val="14"/>
        <color rgb="FF000000"/>
        <rFont val="Noto Sans CJK SC"/>
        <family val="2"/>
      </rPr>
      <t xml:space="preserve">年</t>
    </r>
  </si>
  <si>
    <t xml:space="preserve">Highland Park 12YO</t>
  </si>
  <si>
    <r>
      <rPr>
        <sz val="14"/>
        <color rgb="FF000000"/>
        <rFont val="Noto Sans CJK SC"/>
        <family val="2"/>
      </rPr>
      <t xml:space="preserve">高原騎士</t>
    </r>
    <r>
      <rPr>
        <sz val="14"/>
        <color rgb="FF000000"/>
        <rFont val="Times New Roman"/>
        <family val="1"/>
        <charset val="1"/>
      </rPr>
      <t xml:space="preserve">HP 12</t>
    </r>
    <r>
      <rPr>
        <sz val="14"/>
        <color rgb="FF000000"/>
        <rFont val="Noto Sans CJK SC"/>
        <family val="2"/>
      </rPr>
      <t xml:space="preserve">年</t>
    </r>
  </si>
  <si>
    <t xml:space="preserve">GLENROTHES 12YO</t>
  </si>
  <si>
    <r>
      <rPr>
        <sz val="14"/>
        <color rgb="FF000000"/>
        <rFont val="Noto Sans CJK SC"/>
        <family val="2"/>
      </rPr>
      <t xml:space="preserve">格蘭路思</t>
    </r>
    <r>
      <rPr>
        <sz val="14"/>
        <color rgb="FF000000"/>
        <rFont val="新細明體"/>
        <family val="1"/>
        <charset val="136"/>
      </rPr>
      <t xml:space="preserve">12</t>
    </r>
    <r>
      <rPr>
        <sz val="14"/>
        <color rgb="FF000000"/>
        <rFont val="Noto Sans CJK SC"/>
        <family val="2"/>
      </rPr>
      <t xml:space="preserve">年</t>
    </r>
  </si>
  <si>
    <t xml:space="preserve">Chivas 12YO No Box</t>
  </si>
  <si>
    <r>
      <rPr>
        <sz val="14"/>
        <color rgb="FF000000"/>
        <rFont val="Noto Sans CJK SC"/>
        <family val="2"/>
      </rPr>
      <t xml:space="preserve">芝華士</t>
    </r>
    <r>
      <rPr>
        <sz val="14"/>
        <color rgb="FF000000"/>
        <rFont val="Times New Roman"/>
        <family val="1"/>
        <charset val="1"/>
      </rPr>
      <t xml:space="preserve">12</t>
    </r>
    <r>
      <rPr>
        <sz val="14"/>
        <color rgb="FF000000"/>
        <rFont val="Noto Sans CJK SC"/>
        <family val="2"/>
      </rPr>
      <t xml:space="preserve">年 無盒</t>
    </r>
  </si>
  <si>
    <t xml:space="preserve">18.04.2023</t>
  </si>
  <si>
    <t xml:space="preserve">Glenfiddich Grand CRU 23year</t>
  </si>
  <si>
    <r>
      <rPr>
        <sz val="14"/>
        <color rgb="FF000000"/>
        <rFont val="Noto Sans CJK SC"/>
        <family val="2"/>
      </rPr>
      <t xml:space="preserve">格蘭菲迪</t>
    </r>
    <r>
      <rPr>
        <sz val="14"/>
        <color rgb="FF000000"/>
        <rFont val="Times New Roman"/>
        <family val="1"/>
        <charset val="1"/>
      </rPr>
      <t xml:space="preserve">23</t>
    </r>
    <r>
      <rPr>
        <sz val="14"/>
        <color rgb="FF000000"/>
        <rFont val="Noto Sans CJK SC"/>
        <family val="2"/>
      </rPr>
      <t xml:space="preserve">年</t>
    </r>
  </si>
  <si>
    <t xml:space="preserve">20.04.2023</t>
  </si>
  <si>
    <t xml:space="preserve">Chivas 18YO</t>
  </si>
  <si>
    <r>
      <rPr>
        <sz val="14"/>
        <color rgb="FF000000"/>
        <rFont val="Noto Sans CJK SC"/>
        <family val="2"/>
      </rPr>
      <t xml:space="preserve">芝華士</t>
    </r>
    <r>
      <rPr>
        <sz val="14"/>
        <color rgb="FF000000"/>
        <rFont val="Times New Roman"/>
        <family val="1"/>
        <charset val="1"/>
      </rPr>
      <t xml:space="preserve">18</t>
    </r>
    <r>
      <rPr>
        <sz val="14"/>
        <color rgb="FF000000"/>
        <rFont val="Noto Sans CJK SC"/>
        <family val="2"/>
      </rPr>
      <t xml:space="preserve">年</t>
    </r>
  </si>
  <si>
    <t xml:space="preserve">9.05.2023</t>
  </si>
  <si>
    <r>
      <rPr>
        <sz val="14"/>
        <color rgb="FF000000"/>
        <rFont val="Noto Sans CJK SC"/>
        <family val="2"/>
      </rPr>
      <t xml:space="preserve">雞年茅台</t>
    </r>
    <r>
      <rPr>
        <sz val="14"/>
        <color rgb="FF000000"/>
        <rFont val="細明體"/>
        <family val="1"/>
        <charset val="136"/>
      </rPr>
      <t xml:space="preserve">500ml</t>
    </r>
  </si>
  <si>
    <t xml:space="preserve">3.05.2023</t>
  </si>
  <si>
    <t xml:space="preserve">Hennessy XO  KIM JONES</t>
  </si>
  <si>
    <r>
      <rPr>
        <sz val="14"/>
        <color rgb="FF000000"/>
        <rFont val="Noto Sans CJK SC"/>
        <family val="2"/>
      </rPr>
      <t xml:space="preserve">軒尼詩</t>
    </r>
    <r>
      <rPr>
        <sz val="14"/>
        <color rgb="FF000000"/>
        <rFont val="細明體"/>
        <family val="1"/>
        <charset val="136"/>
      </rPr>
      <t xml:space="preserve">XO KIM JONES</t>
    </r>
  </si>
  <si>
    <t xml:space="preserve">Glenfiddich 12 Years Old</t>
  </si>
  <si>
    <r>
      <rPr>
        <sz val="14"/>
        <color rgb="FF000000"/>
        <rFont val="Noto Sans CJK SC"/>
        <family val="2"/>
      </rPr>
      <t xml:space="preserve">格蘭菲迪</t>
    </r>
    <r>
      <rPr>
        <sz val="14"/>
        <color rgb="FF000000"/>
        <rFont val="Times New Roman"/>
        <family val="1"/>
        <charset val="1"/>
      </rPr>
      <t xml:space="preserve">12</t>
    </r>
    <r>
      <rPr>
        <sz val="14"/>
        <color rgb="FF000000"/>
        <rFont val="Noto Sans CJK SC"/>
        <family val="2"/>
      </rPr>
      <t xml:space="preserve">年</t>
    </r>
  </si>
  <si>
    <t xml:space="preserve">Baileys Irish Cream</t>
  </si>
  <si>
    <t xml:space="preserve">百利甜酒</t>
  </si>
  <si>
    <t xml:space="preserve">1000ml</t>
  </si>
  <si>
    <t xml:space="preserve">15.06.2023</t>
  </si>
  <si>
    <r>
      <rPr>
        <sz val="14"/>
        <color rgb="FF000000"/>
        <rFont val="Noto Sans CJK SC"/>
        <family val="2"/>
      </rPr>
      <t xml:space="preserve">波摩</t>
    </r>
    <r>
      <rPr>
        <sz val="14"/>
        <color rgb="FF000000"/>
        <rFont val="Times New Roman"/>
        <family val="1"/>
        <charset val="1"/>
      </rPr>
      <t xml:space="preserve">12</t>
    </r>
    <r>
      <rPr>
        <sz val="14"/>
        <color rgb="FF000000"/>
        <rFont val="Noto Sans CJK SC"/>
        <family val="2"/>
      </rPr>
      <t xml:space="preserve">年</t>
    </r>
  </si>
  <si>
    <t xml:space="preserve">Jagermeister herbal</t>
  </si>
  <si>
    <t xml:space="preserve">野格利口酒</t>
  </si>
  <si>
    <t xml:space="preserve">Roku Gin </t>
  </si>
  <si>
    <t xml:space="preserve">六角琴酒</t>
  </si>
  <si>
    <t xml:space="preserve">Glenfiddich 18YO</t>
  </si>
  <si>
    <r>
      <rPr>
        <sz val="14"/>
        <color rgb="FF000000"/>
        <rFont val="Noto Sans CJK SC"/>
        <family val="2"/>
      </rPr>
      <t xml:space="preserve">格蘭菲迪 </t>
    </r>
    <r>
      <rPr>
        <sz val="14"/>
        <color rgb="FF000000"/>
        <rFont val="Times New Roman"/>
        <family val="1"/>
        <charset val="1"/>
      </rPr>
      <t xml:space="preserve">18</t>
    </r>
    <r>
      <rPr>
        <sz val="14"/>
        <color rgb="FF000000"/>
        <rFont val="Noto Sans CJK SC"/>
        <family val="2"/>
      </rPr>
      <t xml:space="preserve">年</t>
    </r>
  </si>
  <si>
    <t xml:space="preserve">Absolut  VODKA</t>
  </si>
  <si>
    <r>
      <rPr>
        <sz val="14"/>
        <color rgb="FF000000"/>
        <rFont val="Noto Sans CJK SC"/>
        <family val="2"/>
      </rPr>
      <t xml:space="preserve"> 伏特加 </t>
    </r>
    <r>
      <rPr>
        <sz val="14"/>
        <color rgb="FF000000"/>
        <rFont val="Times New Roman"/>
        <family val="1"/>
        <charset val="1"/>
      </rPr>
      <t xml:space="preserve">100cl</t>
    </r>
  </si>
  <si>
    <r>
      <rPr>
        <sz val="14"/>
        <color rgb="FF000000"/>
        <rFont val="Times New Roman"/>
        <family val="1"/>
        <charset val="1"/>
      </rPr>
      <t xml:space="preserve">Gordons </t>
    </r>
    <r>
      <rPr>
        <sz val="14"/>
        <color rgb="FF000000"/>
        <rFont val="Noto Sans CJK SC"/>
        <family val="2"/>
      </rPr>
      <t xml:space="preserve">氈酒 </t>
    </r>
    <r>
      <rPr>
        <sz val="14"/>
        <color rgb="FF000000"/>
        <rFont val="Times New Roman"/>
        <family val="1"/>
        <charset val="1"/>
      </rPr>
      <t xml:space="preserve">100cl</t>
    </r>
  </si>
  <si>
    <t xml:space="preserve">Bacardi White Rum 100cl</t>
  </si>
  <si>
    <t xml:space="preserve">百加得 白冧酒（公升）</t>
  </si>
  <si>
    <t xml:space="preserve">100ml</t>
  </si>
  <si>
    <t xml:space="preserve">Torres Imperial Brandy</t>
  </si>
  <si>
    <t xml:space="preserve">托利斯 特級五年干邑 </t>
  </si>
  <si>
    <t xml:space="preserve">Old Partner Spain Whisky</t>
  </si>
  <si>
    <t xml:space="preserve">西班牙老拍檔威士忌 </t>
  </si>
  <si>
    <t xml:space="preserve">Sierra Tequila Silver  100cl</t>
  </si>
  <si>
    <t xml:space="preserve">喜澳瑞白銀龍舌蘭</t>
  </si>
  <si>
    <t xml:space="preserve">21.06.2023</t>
  </si>
  <si>
    <t xml:space="preserve">Glenfiddich 15YO</t>
  </si>
  <si>
    <r>
      <rPr>
        <sz val="14"/>
        <color rgb="FF000000"/>
        <rFont val="Noto Sans CJK SC"/>
        <family val="2"/>
      </rPr>
      <t xml:space="preserve">格蘭菲迪 </t>
    </r>
    <r>
      <rPr>
        <sz val="14"/>
        <color rgb="FF000000"/>
        <rFont val="Times New Roman"/>
        <family val="1"/>
        <charset val="1"/>
      </rPr>
      <t xml:space="preserve">15</t>
    </r>
    <r>
      <rPr>
        <sz val="14"/>
        <color rgb="FF000000"/>
        <rFont val="Noto Sans CJK SC"/>
        <family val="2"/>
      </rPr>
      <t xml:space="preserve">年</t>
    </r>
  </si>
  <si>
    <t xml:space="preserve">701ml</t>
  </si>
  <si>
    <t xml:space="preserve">Royal Salute 21YO</t>
  </si>
  <si>
    <r>
      <rPr>
        <sz val="14"/>
        <color rgb="FF000000"/>
        <rFont val="Noto Sans CJK SC"/>
        <family val="2"/>
      </rPr>
      <t xml:space="preserve">皇家禮炮 </t>
    </r>
    <r>
      <rPr>
        <sz val="14"/>
        <color rgb="FF000000"/>
        <rFont val="Times New Roman"/>
        <family val="1"/>
        <charset val="1"/>
      </rPr>
      <t xml:space="preserve">21</t>
    </r>
    <r>
      <rPr>
        <sz val="14"/>
        <color rgb="FF000000"/>
        <rFont val="Noto Sans CJK SC"/>
        <family val="2"/>
      </rPr>
      <t xml:space="preserve">年</t>
    </r>
  </si>
  <si>
    <t xml:space="preserve">702ml</t>
  </si>
  <si>
    <t xml:space="preserve">04.07.2023</t>
  </si>
  <si>
    <t xml:space="preserve">Penfolds Bin 389 Cabernet Shiraz 2019</t>
  </si>
  <si>
    <r>
      <rPr>
        <sz val="14"/>
        <color rgb="FF000000"/>
        <rFont val="Noto Sans CJK SC"/>
        <family val="2"/>
      </rPr>
      <t xml:space="preserve">奔富</t>
    </r>
    <r>
      <rPr>
        <sz val="14"/>
        <color rgb="FF000000"/>
        <rFont val="Times New Roman"/>
        <family val="1"/>
        <charset val="1"/>
      </rPr>
      <t xml:space="preserve">389 19</t>
    </r>
    <r>
      <rPr>
        <sz val="14"/>
        <color rgb="FF000000"/>
        <rFont val="Noto Sans CJK SC"/>
        <family val="2"/>
      </rPr>
      <t xml:space="preserve">年</t>
    </r>
  </si>
  <si>
    <r>
      <rPr>
        <sz val="14"/>
        <color rgb="FF000000"/>
        <rFont val="Noto Sans CJK SC"/>
        <family val="2"/>
      </rPr>
      <t xml:space="preserve">墨西哥 唐胡立歐</t>
    </r>
    <r>
      <rPr>
        <sz val="14"/>
        <color rgb="FF000000"/>
        <rFont val="Times New Roman"/>
        <family val="1"/>
        <charset val="1"/>
      </rPr>
      <t xml:space="preserve">1942</t>
    </r>
  </si>
  <si>
    <t xml:space="preserve">Singleton 18YO</t>
  </si>
  <si>
    <t xml:space="preserve">19.07.2023</t>
  </si>
  <si>
    <t xml:space="preserve">CHATEAU BEAU BUISSON 2020</t>
  </si>
  <si>
    <t xml:space="preserve">法國布森酒莊紅酒</t>
  </si>
  <si>
    <t xml:space="preserve">27.07.2023</t>
  </si>
  <si>
    <t xml:space="preserve">Don Julio Blanco Tequila</t>
  </si>
  <si>
    <t xml:space="preserve">墨西哥白龍舌蘭酒</t>
  </si>
  <si>
    <t xml:space="preserve">01.08.2023</t>
  </si>
  <si>
    <t xml:space="preserve">The Glenlivet 21YO </t>
  </si>
  <si>
    <r>
      <rPr>
        <sz val="14"/>
        <color rgb="FF000000"/>
        <rFont val="Noto Sans CJK SC"/>
        <family val="2"/>
      </rPr>
      <t xml:space="preserve">格蘭利威</t>
    </r>
    <r>
      <rPr>
        <sz val="14"/>
        <color rgb="FF000000"/>
        <rFont val="Times New Roman"/>
        <family val="1"/>
        <charset val="1"/>
      </rPr>
      <t xml:space="preserve">21</t>
    </r>
    <r>
      <rPr>
        <sz val="14"/>
        <color rgb="FF000000"/>
        <rFont val="Noto Sans CJK SC"/>
        <family val="2"/>
      </rPr>
      <t xml:space="preserve">年</t>
    </r>
  </si>
  <si>
    <t xml:space="preserve">06.09.2023</t>
  </si>
  <si>
    <t xml:space="preserve">Penfolds Bin 407 Cabernet Shiraz 2019</t>
  </si>
  <si>
    <r>
      <rPr>
        <sz val="14"/>
        <color rgb="FF000000"/>
        <rFont val="Noto Sans CJK SC"/>
        <family val="2"/>
      </rPr>
      <t xml:space="preserve">奔富</t>
    </r>
    <r>
      <rPr>
        <sz val="14"/>
        <color rgb="FF000000"/>
        <rFont val="Times New Roman"/>
        <family val="1"/>
        <charset val="1"/>
      </rPr>
      <t xml:space="preserve">407 19</t>
    </r>
    <r>
      <rPr>
        <sz val="14"/>
        <color rgb="FF000000"/>
        <rFont val="Noto Sans CJK SC"/>
        <family val="2"/>
      </rPr>
      <t xml:space="preserve">年</t>
    </r>
  </si>
  <si>
    <r>
      <rPr>
        <sz val="14"/>
        <color rgb="FF000000"/>
        <rFont val="Noto Sans CJK SC"/>
        <family val="2"/>
      </rPr>
      <t xml:space="preserve">奔富</t>
    </r>
    <r>
      <rPr>
        <sz val="14"/>
        <color rgb="FF000000"/>
        <rFont val="細明體"/>
        <family val="3"/>
        <charset val="136"/>
      </rPr>
      <t xml:space="preserve">389</t>
    </r>
    <r>
      <rPr>
        <sz val="14"/>
        <color rgb="FF000000"/>
        <rFont val="Times New Roman"/>
        <family val="1"/>
        <charset val="1"/>
      </rPr>
      <t xml:space="preserve"> 19</t>
    </r>
    <r>
      <rPr>
        <sz val="14"/>
        <color rgb="FF000000"/>
        <rFont val="Noto Sans CJK SC"/>
        <family val="2"/>
      </rPr>
      <t xml:space="preserve">年</t>
    </r>
  </si>
  <si>
    <t xml:space="preserve">Penfolds Bin 128 Cabernet Shiraz 2019</t>
  </si>
  <si>
    <r>
      <rPr>
        <sz val="14"/>
        <color rgb="FF000000"/>
        <rFont val="Noto Sans CJK SC"/>
        <family val="2"/>
      </rPr>
      <t xml:space="preserve">奔富</t>
    </r>
    <r>
      <rPr>
        <sz val="14"/>
        <color rgb="FF000000"/>
        <rFont val="Times New Roman"/>
        <family val="1"/>
        <charset val="1"/>
      </rPr>
      <t xml:space="preserve">128 19</t>
    </r>
    <r>
      <rPr>
        <sz val="14"/>
        <color rgb="FF000000"/>
        <rFont val="Noto Sans CJK SC"/>
        <family val="2"/>
      </rPr>
      <t xml:space="preserve">年</t>
    </r>
  </si>
  <si>
    <t xml:space="preserve">02.11.2023</t>
  </si>
  <si>
    <t xml:space="preserve">03.11.2023</t>
  </si>
  <si>
    <t xml:space="preserve">07.11.2023</t>
  </si>
  <si>
    <t xml:space="preserve">20.11.2023</t>
  </si>
  <si>
    <t xml:space="preserve">Chiaro - Moscato IGT</t>
  </si>
  <si>
    <t xml:space="preserve">意大利 蜜斯嘉 微甜白酒</t>
  </si>
  <si>
    <t xml:space="preserve">01.12.2023</t>
  </si>
  <si>
    <t xml:space="preserve">06.12.2023</t>
  </si>
  <si>
    <t xml:space="preserve">銷售紀錄</t>
  </si>
  <si>
    <t xml:space="preserve">單號</t>
  </si>
  <si>
    <t xml:space="preserve">貨品</t>
  </si>
  <si>
    <t xml:space="preserve">數量</t>
  </si>
  <si>
    <t xml:space="preserve">單價</t>
  </si>
  <si>
    <t xml:space="preserve">金額</t>
  </si>
  <si>
    <t xml:space="preserve">成本單價</t>
  </si>
  <si>
    <t xml:space="preserve">成本價</t>
  </si>
  <si>
    <t xml:space="preserve">毛利</t>
  </si>
  <si>
    <t xml:space="preserve">購買人</t>
  </si>
  <si>
    <t xml:space="preserve">付款方式</t>
  </si>
  <si>
    <t xml:space="preserve">WF2209001</t>
  </si>
  <si>
    <t xml:space="preserve">abc</t>
  </si>
  <si>
    <r>
      <rPr>
        <sz val="10"/>
        <color rgb="FF000000"/>
        <rFont val="Noto Sans CJK SC"/>
        <family val="2"/>
      </rPr>
      <t xml:space="preserve">現金 </t>
    </r>
    <r>
      <rPr>
        <sz val="10"/>
        <color rgb="FF000000"/>
        <rFont val="細明體"/>
        <family val="3"/>
        <charset val="136"/>
      </rPr>
      <t xml:space="preserve">28/9</t>
    </r>
    <r>
      <rPr>
        <sz val="10"/>
        <color rgb="FF000000"/>
        <rFont val="Noto Sans CJK SC"/>
        <family val="2"/>
      </rPr>
      <t xml:space="preserve">存</t>
    </r>
  </si>
  <si>
    <t xml:space="preserve">WF2209002</t>
  </si>
  <si>
    <t xml:space="preserve">27/9 FPS</t>
  </si>
  <si>
    <t xml:space="preserve">WF2209003</t>
  </si>
  <si>
    <t xml:space="preserve">30/9 FPS</t>
  </si>
  <si>
    <t xml:space="preserve">WF2209004</t>
  </si>
  <si>
    <t xml:space="preserve">Hennessy VSOP 700ml</t>
  </si>
  <si>
    <r>
      <rPr>
        <sz val="10"/>
        <color rgb="FF000000"/>
        <rFont val="Noto Sans CJK SC"/>
        <family val="2"/>
      </rPr>
      <t xml:space="preserve">現金 </t>
    </r>
    <r>
      <rPr>
        <sz val="10"/>
        <color rgb="FF000000"/>
        <rFont val="細明體"/>
        <family val="3"/>
        <charset val="136"/>
      </rPr>
      <t xml:space="preserve">12/10/2022</t>
    </r>
    <r>
      <rPr>
        <sz val="10"/>
        <color rgb="FF000000"/>
        <rFont val="Noto Sans CJK SC"/>
        <family val="2"/>
      </rPr>
      <t xml:space="preserve">存</t>
    </r>
  </si>
  <si>
    <t xml:space="preserve">WF2210001</t>
  </si>
  <si>
    <t xml:space="preserve">Hennessy XO 700ml</t>
  </si>
  <si>
    <t xml:space="preserve">此儲存格為標誌預留位置。</t>
  </si>
  <si>
    <r>
      <rPr>
        <b val="true"/>
        <sz val="26"/>
        <color rgb="FF663300"/>
        <rFont val="Microsoft JhengHei UI"/>
        <family val="2"/>
        <charset val="136"/>
      </rPr>
      <t xml:space="preserve">Invoice
</t>
    </r>
    <r>
      <rPr>
        <b val="true"/>
        <sz val="26"/>
        <color rgb="FF663300"/>
        <rFont val="Noto Sans CJK SC"/>
        <family val="2"/>
      </rPr>
      <t xml:space="preserve">發票</t>
    </r>
  </si>
  <si>
    <r>
      <rPr>
        <b val="true"/>
        <sz val="12"/>
        <color rgb="FF663300"/>
        <rFont val="Noto Sans CJK SC"/>
        <family val="2"/>
      </rPr>
      <t xml:space="preserve">酒森林 一 </t>
    </r>
    <r>
      <rPr>
        <b val="true"/>
        <sz val="12"/>
        <color rgb="FF663300"/>
        <rFont val="Microsoft JhengHei UI"/>
        <family val="2"/>
        <charset val="136"/>
      </rPr>
      <t xml:space="preserve">Wine Forest</t>
    </r>
  </si>
  <si>
    <r>
      <rPr>
        <b val="true"/>
        <sz val="10"/>
        <color rgb="FF663300"/>
        <rFont val="Noto Sans CJK SC"/>
        <family val="2"/>
      </rPr>
      <t xml:space="preserve">電話： </t>
    </r>
    <r>
      <rPr>
        <b val="true"/>
        <sz val="10"/>
        <color rgb="FF663300"/>
        <rFont val="Microsoft JhengHei UI"/>
        <family val="2"/>
        <charset val="136"/>
      </rPr>
      <t xml:space="preserve">6663 6908</t>
    </r>
  </si>
  <si>
    <r>
      <rPr>
        <b val="true"/>
        <sz val="10"/>
        <color rgb="FF663300"/>
        <rFont val="Noto Sans CJK SC"/>
        <family val="2"/>
      </rPr>
      <t xml:space="preserve">網址：</t>
    </r>
    <r>
      <rPr>
        <b val="true"/>
        <sz val="10"/>
        <color rgb="FF663300"/>
        <rFont val="Microsoft JhengHei UI"/>
        <family val="2"/>
        <charset val="136"/>
      </rPr>
      <t xml:space="preserve">https://www.hkwineforest.com/</t>
    </r>
  </si>
  <si>
    <r>
      <rPr>
        <b val="true"/>
        <sz val="10"/>
        <color rgb="FF663300"/>
        <rFont val="Noto Sans CJK SC"/>
        <family val="2"/>
      </rPr>
      <t xml:space="preserve">地址： 尖東科學館道</t>
    </r>
    <r>
      <rPr>
        <b val="true"/>
        <sz val="10"/>
        <color rgb="FF663300"/>
        <rFont val="Microsoft JhengHei UI"/>
        <family val="2"/>
        <charset val="136"/>
      </rPr>
      <t xml:space="preserve">1</t>
    </r>
    <r>
      <rPr>
        <b val="true"/>
        <sz val="10"/>
        <color rgb="FF663300"/>
        <rFont val="Noto Sans CJK SC"/>
        <family val="2"/>
      </rPr>
      <t xml:space="preserve">號康宏廣場北座</t>
    </r>
    <r>
      <rPr>
        <b val="true"/>
        <sz val="10"/>
        <color rgb="FF663300"/>
        <rFont val="Microsoft JhengHei UI"/>
        <family val="2"/>
        <charset val="136"/>
      </rPr>
      <t xml:space="preserve">23</t>
    </r>
    <r>
      <rPr>
        <b val="true"/>
        <sz val="10"/>
        <color rgb="FF663300"/>
        <rFont val="Noto Sans CJK SC"/>
        <family val="2"/>
      </rPr>
      <t xml:space="preserve">樓</t>
    </r>
    <r>
      <rPr>
        <b val="true"/>
        <sz val="10"/>
        <color rgb="FF663300"/>
        <rFont val="Microsoft JhengHei UI"/>
        <family val="2"/>
        <charset val="136"/>
      </rPr>
      <t xml:space="preserve">2315</t>
    </r>
    <r>
      <rPr>
        <b val="true"/>
        <sz val="10"/>
        <color rgb="FF663300"/>
        <rFont val="Noto Sans CJK SC"/>
        <family val="2"/>
      </rPr>
      <t xml:space="preserve">室</t>
    </r>
  </si>
  <si>
    <r>
      <rPr>
        <b val="true"/>
        <sz val="10"/>
        <color rgb="FF663300"/>
        <rFont val="Noto Sans CJK SC"/>
        <family val="2"/>
      </rPr>
      <t xml:space="preserve">電郵：</t>
    </r>
    <r>
      <rPr>
        <b val="true"/>
        <sz val="10"/>
        <color rgb="FF663300"/>
        <rFont val="Microsoft JhengHei UI"/>
        <family val="2"/>
        <charset val="136"/>
      </rPr>
      <t xml:space="preserve">hkwineforest@gmail.com</t>
    </r>
  </si>
  <si>
    <r>
      <rPr>
        <b val="true"/>
        <sz val="10"/>
        <color rgb="FF663300"/>
        <rFont val="Noto Sans CJK SC"/>
        <family val="2"/>
      </rPr>
      <t xml:space="preserve">收件者 </t>
    </r>
    <r>
      <rPr>
        <b val="true"/>
        <sz val="10"/>
        <color rgb="FF663300"/>
        <rFont val="Microsoft JhengHei UI"/>
        <family val="2"/>
        <charset val="136"/>
      </rPr>
      <t xml:space="preserve">: abc</t>
    </r>
  </si>
  <si>
    <t xml:space="preserve">日期：</t>
  </si>
  <si>
    <r>
      <rPr>
        <b val="true"/>
        <sz val="10"/>
        <color rgb="FF663300"/>
        <rFont val="Noto Sans CJK SC"/>
        <family val="2"/>
      </rPr>
      <t xml:space="preserve">電話</t>
    </r>
    <r>
      <rPr>
        <b val="true"/>
        <sz val="10"/>
        <color rgb="FF663300"/>
        <rFont val="Microsoft JhengHei UI"/>
        <family val="2"/>
        <charset val="136"/>
      </rPr>
      <t xml:space="preserve">:  : </t>
    </r>
  </si>
  <si>
    <t xml:space="preserve">發票號碼：</t>
  </si>
  <si>
    <t xml:space="preserve">WF2312011</t>
  </si>
  <si>
    <t xml:space="preserve">地址： </t>
  </si>
  <si>
    <t xml:space="preserve">創建人：</t>
  </si>
  <si>
    <t xml:space="preserve">Tim</t>
  </si>
  <si>
    <t xml:space="preserve"> </t>
  </si>
  <si>
    <t xml:space="preserve">貨名</t>
  </si>
  <si>
    <r>
      <rPr>
        <b val="true"/>
        <sz val="12"/>
        <color rgb="FFFFFFFF"/>
        <rFont val="Noto Sans CJK SC"/>
        <family val="2"/>
      </rPr>
      <t xml:space="preserve">數量 </t>
    </r>
    <r>
      <rPr>
        <b val="true"/>
        <sz val="12"/>
        <color rgb="FFFFFFFF"/>
        <rFont val="Microsoft JhengHei UI"/>
        <family val="2"/>
        <charset val="136"/>
      </rPr>
      <t xml:space="preserve">(</t>
    </r>
    <r>
      <rPr>
        <b val="true"/>
        <sz val="12"/>
        <color rgb="FFFFFFFF"/>
        <rFont val="Noto Sans CJK SC"/>
        <family val="2"/>
      </rPr>
      <t xml:space="preserve">支</t>
    </r>
    <r>
      <rPr>
        <b val="true"/>
        <sz val="12"/>
        <color rgb="FFFFFFFF"/>
        <rFont val="Microsoft JhengHei UI"/>
        <family val="2"/>
        <charset val="136"/>
      </rPr>
      <t xml:space="preserve">)</t>
    </r>
  </si>
  <si>
    <r>
      <rPr>
        <b val="true"/>
        <sz val="12"/>
        <color rgb="FFFFFFFF"/>
        <rFont val="Noto Sans CJK SC"/>
        <family val="2"/>
      </rPr>
      <t xml:space="preserve">單價 </t>
    </r>
    <r>
      <rPr>
        <b val="true"/>
        <sz val="12"/>
        <color rgb="FFFFFFFF"/>
        <rFont val="Microsoft JhengHei UI"/>
        <family val="2"/>
        <charset val="136"/>
      </rPr>
      <t xml:space="preserve">(HK$)</t>
    </r>
  </si>
  <si>
    <r>
      <rPr>
        <b val="true"/>
        <sz val="12"/>
        <color rgb="FFFFFFFF"/>
        <rFont val="Noto Sans CJK SC"/>
        <family val="2"/>
      </rPr>
      <t xml:space="preserve">金額 </t>
    </r>
    <r>
      <rPr>
        <b val="true"/>
        <sz val="12"/>
        <color rgb="FFFFFFFF"/>
        <rFont val="Microsoft JhengHei UI"/>
        <family val="2"/>
        <charset val="136"/>
      </rPr>
      <t xml:space="preserve">(HK$)</t>
    </r>
  </si>
  <si>
    <r>
      <rPr>
        <sz val="12"/>
        <color rgb="FF663300"/>
        <rFont val="Noto Sans CJK SC"/>
        <family val="2"/>
      </rPr>
      <t xml:space="preserve">備註</t>
    </r>
    <r>
      <rPr>
        <sz val="12"/>
        <color rgb="FF663300"/>
        <rFont val="Microsoft JhengHei UI"/>
        <family val="2"/>
        <charset val="136"/>
      </rPr>
      <t xml:space="preserve">: </t>
    </r>
  </si>
  <si>
    <r>
      <rPr>
        <b val="true"/>
        <sz val="12"/>
        <color rgb="FF663300"/>
        <rFont val="Noto Sans CJK SC"/>
        <family val="2"/>
      </rPr>
      <t xml:space="preserve">折扣：</t>
    </r>
    <r>
      <rPr>
        <b val="true"/>
        <sz val="12"/>
        <color rgb="FF663300"/>
        <rFont val="Microsoft JhengHei UI"/>
        <family val="2"/>
        <charset val="136"/>
      </rPr>
      <t xml:space="preserve">HK$</t>
    </r>
  </si>
  <si>
    <r>
      <rPr>
        <sz val="12"/>
        <color rgb="FF663300"/>
        <rFont val="Microsoft JhengHei UI"/>
        <family val="2"/>
        <charset val="136"/>
      </rPr>
      <t xml:space="preserve">HSBC - </t>
    </r>
    <r>
      <rPr>
        <sz val="12"/>
        <color rgb="FF663300"/>
        <rFont val="Noto Sans CJK SC"/>
        <family val="2"/>
      </rPr>
      <t xml:space="preserve">戶口號碼</t>
    </r>
    <r>
      <rPr>
        <sz val="12"/>
        <color rgb="FF663300"/>
        <rFont val="Microsoft JhengHei UI"/>
        <family val="2"/>
        <charset val="136"/>
      </rPr>
      <t xml:space="preserve">: 521-136564-838</t>
    </r>
  </si>
  <si>
    <r>
      <rPr>
        <b val="true"/>
        <sz val="12"/>
        <color rgb="FF663300"/>
        <rFont val="Noto Sans CJK SC"/>
        <family val="2"/>
      </rPr>
      <t xml:space="preserve">轉數快：</t>
    </r>
    <r>
      <rPr>
        <b val="true"/>
        <sz val="12"/>
        <color rgb="FF663300"/>
        <rFont val="Microsoft JhengHei UI"/>
        <family val="2"/>
        <charset val="136"/>
      </rPr>
      <t xml:space="preserve">66636908</t>
    </r>
  </si>
  <si>
    <r>
      <rPr>
        <b val="true"/>
        <sz val="12"/>
        <color rgb="FF663300"/>
        <rFont val="Noto Sans CJK SC"/>
        <family val="2"/>
      </rPr>
      <t xml:space="preserve">總計：</t>
    </r>
    <r>
      <rPr>
        <b val="true"/>
        <sz val="12"/>
        <color rgb="FF663300"/>
        <rFont val="Microsoft JhengHei UI"/>
        <family val="2"/>
        <charset val="136"/>
      </rPr>
      <t xml:space="preserve">HK$</t>
    </r>
  </si>
  <si>
    <t xml:space="preserve">WINE FOREST LIMITED </t>
  </si>
  <si>
    <t xml:space="preserve">感謝您的惠顧！</t>
  </si>
  <si>
    <r>
      <rPr>
        <sz val="12"/>
        <color rgb="FF663300"/>
        <rFont val="Microsoft JhengHei UI"/>
        <family val="2"/>
        <charset val="136"/>
      </rPr>
      <t xml:space="preserve">*</t>
    </r>
    <r>
      <rPr>
        <sz val="12"/>
        <color rgb="FF663300"/>
        <rFont val="Noto Sans CJK SC"/>
        <family val="2"/>
      </rPr>
      <t xml:space="preserve">退貨政策  本店所有貨品一經出售，皆不設退款。</t>
    </r>
  </si>
  <si>
    <r>
      <rPr>
        <b val="true"/>
        <sz val="26"/>
        <color rgb="FF663300"/>
        <rFont val="Microsoft JhengHei UI"/>
        <family val="2"/>
        <charset val="136"/>
      </rPr>
      <t xml:space="preserve">Delivery Note       </t>
    </r>
    <r>
      <rPr>
        <b val="true"/>
        <sz val="26"/>
        <color rgb="FF663300"/>
        <rFont val="Noto Sans CJK SC"/>
        <family val="2"/>
      </rPr>
      <t xml:space="preserve">送貨單</t>
    </r>
  </si>
  <si>
    <r>
      <rPr>
        <b val="true"/>
        <sz val="10"/>
        <color rgb="FF663300"/>
        <rFont val="Noto Sans CJK SC"/>
        <family val="2"/>
      </rPr>
      <t xml:space="preserve">收件者 </t>
    </r>
    <r>
      <rPr>
        <b val="true"/>
        <sz val="10"/>
        <color rgb="FF663300"/>
        <rFont val="Microsoft JhengHei UI"/>
        <family val="2"/>
        <charset val="136"/>
      </rPr>
      <t xml:space="preserve">: </t>
    </r>
  </si>
  <si>
    <t xml:space="preserve">WF2312008</t>
  </si>
  <si>
    <t xml:space="preserve">IVAN</t>
  </si>
  <si>
    <r>
      <rPr>
        <sz val="12"/>
        <color rgb="FF663300"/>
        <rFont val="Microsoft JhengHei UI"/>
        <family val="2"/>
        <charset val="1"/>
      </rPr>
      <t xml:space="preserve">Hennessy Vsop 700ml </t>
    </r>
    <r>
      <rPr>
        <sz val="12"/>
        <color rgb="FF663300"/>
        <rFont val="Noto Sans CJK SC"/>
        <family val="2"/>
      </rPr>
      <t xml:space="preserve">新裝 有盒</t>
    </r>
  </si>
  <si>
    <r>
      <rPr>
        <sz val="12"/>
        <color rgb="FF663300"/>
        <rFont val="Noto Sans CJK SC"/>
        <family val="2"/>
      </rPr>
      <t xml:space="preserve">備註</t>
    </r>
    <r>
      <rPr>
        <sz val="12"/>
        <color rgb="FF663300"/>
        <rFont val="Microsoft JhengHei UI"/>
        <family val="2"/>
        <charset val="136"/>
      </rPr>
      <t xml:space="preserve">: </t>
    </r>
    <r>
      <rPr>
        <sz val="12"/>
        <color rgb="FF663300"/>
        <rFont val="Noto Sans CJK SC"/>
        <family val="2"/>
      </rPr>
      <t xml:space="preserve">宴會經理電話</t>
    </r>
    <r>
      <rPr>
        <sz val="12"/>
        <color rgb="FF663300"/>
        <rFont val="Microsoft JhengHei UI"/>
        <family val="2"/>
        <charset val="136"/>
      </rPr>
      <t xml:space="preserve">6888 7798 5400 0919 </t>
    </r>
  </si>
  <si>
    <r>
      <rPr>
        <b val="true"/>
        <sz val="12"/>
        <color rgb="FF663300"/>
        <rFont val="Noto Sans CJK SC"/>
        <family val="2"/>
      </rPr>
      <t xml:space="preserve">運費：</t>
    </r>
    <r>
      <rPr>
        <b val="true"/>
        <sz val="12"/>
        <color rgb="FF663300"/>
        <rFont val="Microsoft JhengHei UI"/>
        <family val="2"/>
        <charset val="136"/>
      </rPr>
      <t xml:space="preserve">HK$</t>
    </r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</si>
</sst>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(* #,##0.00_);_(* \(#,##0.00\);_(* \-??_);_(@_)"/>
    <numFmt numFmtId="166" formatCode="m/d/yyyy"/>
    <numFmt numFmtId="167" formatCode="#,##0;#,##0"/>
    <numFmt numFmtId="168" formatCode="m\月d\日"/>
    <numFmt numFmtId="169" formatCode="###0;###0"/>
    <numFmt numFmtId="170" formatCode="_(* #,##0_);_(* \(#,##0\);_(* \-??_);_(@_)"/>
    <numFmt numFmtId="171" formatCode="_(&quot;HK$&quot;* #,##0.00_);_(&quot;HK$&quot;* \(#,##0.00\);_(&quot;HK$&quot;* \-??_);_(@_)"/>
    <numFmt numFmtId="172" formatCode=";;;"/>
    <numFmt numFmtId="173" formatCode="yyyy\年m\月d\日;@"/>
    <numFmt numFmtId="174" formatCode="0.00"/>
    <numFmt numFmtId="175" formatCode="_-&quot;NT$&quot;* #,##0.00_ ;_-&quot;NT$&quot;* \-#,##0.00\ ;_-&quot;NT$&quot;* \-??_ ;_-@_ "/>
    <numFmt numFmtId="176" formatCode="_-* #,##0.00_-;\-* #,##0.00_-;_-* \-??_-;_-@_-"/>
    <numFmt numFmtId="177" formatCode="General"/>
  </numFmts>
  <fonts count="70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1"/>
    </font>
    <font>
      <b val="true"/>
      <sz val="48"/>
      <color rgb="FF9BBB59"/>
      <name val="Microsoft JhengHei UI"/>
      <family val="2"/>
      <charset val="1"/>
    </font>
    <font>
      <sz val="10"/>
      <name val="Microsoft JhengHei UI"/>
      <family val="2"/>
      <charset val="1"/>
    </font>
    <font>
      <b val="true"/>
      <sz val="10"/>
      <color rgb="FF9BBB59"/>
      <name val="Microsoft JhengHei UI"/>
      <family val="2"/>
      <charset val="1"/>
    </font>
    <font>
      <sz val="11"/>
      <color rgb="FF000000"/>
      <name val="新細明體"/>
      <family val="2"/>
      <charset val="1"/>
    </font>
    <font>
      <sz val="9"/>
      <color rgb="FF1F497D"/>
      <name val="Microsoft JhengHei UI"/>
      <family val="2"/>
      <charset val="1"/>
    </font>
    <font>
      <b val="true"/>
      <sz val="12"/>
      <color rgb="FF9BBB59"/>
      <name val="Microsoft JhengHei UI"/>
      <family val="2"/>
      <charset val="1"/>
    </font>
    <font>
      <sz val="14"/>
      <color rgb="FF000000"/>
      <name val="Times New Roman"/>
      <family val="1"/>
      <charset val="1"/>
    </font>
    <font>
      <b val="true"/>
      <sz val="14"/>
      <color rgb="FF000000"/>
      <name val="Noto Sans CJK SC"/>
      <family val="2"/>
    </font>
    <font>
      <b val="true"/>
      <sz val="14"/>
      <name val="Times New Roman"/>
      <family val="1"/>
      <charset val="1"/>
    </font>
    <font>
      <b val="true"/>
      <sz val="14"/>
      <name val="Noto Sans CJK SC"/>
      <family val="2"/>
    </font>
    <font>
      <b val="true"/>
      <sz val="14"/>
      <name val="新細明體"/>
      <family val="1"/>
      <charset val="136"/>
    </font>
    <font>
      <sz val="14"/>
      <name val="Noto Sans CJK SC"/>
      <family val="2"/>
    </font>
    <font>
      <sz val="14"/>
      <name val="新細明體"/>
      <family val="1"/>
      <charset val="136"/>
    </font>
    <font>
      <sz val="14"/>
      <name val="Times New Roman"/>
      <family val="1"/>
      <charset val="1"/>
    </font>
    <font>
      <sz val="14"/>
      <color rgb="FF000000"/>
      <name val="Noto Sans CJK SC"/>
      <family val="2"/>
    </font>
    <font>
      <sz val="14"/>
      <color rgb="FF000000"/>
      <name val="Times New Roman"/>
      <family val="1"/>
      <charset val="204"/>
    </font>
    <font>
      <b val="true"/>
      <sz val="14"/>
      <color rgb="FF0000FF"/>
      <name val="Times New Roman"/>
      <family val="1"/>
      <charset val="1"/>
    </font>
    <font>
      <b val="true"/>
      <sz val="14"/>
      <color rgb="FF0000FF"/>
      <name val="Noto Sans CJK SC"/>
      <family val="2"/>
    </font>
    <font>
      <sz val="14"/>
      <color rgb="FF000000"/>
      <name val="Times New Roman"/>
      <family val="1"/>
      <charset val="136"/>
    </font>
    <font>
      <sz val="16"/>
      <color rgb="FF000000"/>
      <name val="Times New Roman"/>
      <family val="1"/>
      <charset val="204"/>
    </font>
    <font>
      <sz val="14"/>
      <color rgb="FF000000"/>
      <name val="細明體"/>
      <family val="1"/>
      <charset val="136"/>
    </font>
    <font>
      <sz val="16"/>
      <color rgb="FF000000"/>
      <name val="Noto Sans CJK SC"/>
      <family val="2"/>
    </font>
    <font>
      <sz val="14"/>
      <color rgb="FF000000"/>
      <name val="新細明體"/>
      <family val="1"/>
      <charset val="136"/>
    </font>
    <font>
      <sz val="14"/>
      <color rgb="FF000000"/>
      <name val="細明體"/>
      <family val="3"/>
      <charset val="136"/>
    </font>
    <font>
      <sz val="10"/>
      <color rgb="FF0070C0"/>
      <name val="Times New Roman"/>
      <family val="1"/>
      <charset val="1"/>
    </font>
    <font>
      <sz val="20"/>
      <color rgb="FF000000"/>
      <name val="Noto Sans CJK SC"/>
      <family val="2"/>
    </font>
    <font>
      <sz val="20"/>
      <color rgb="FF000000"/>
      <name val="新細明體"/>
      <family val="1"/>
      <charset val="136"/>
    </font>
    <font>
      <sz val="18"/>
      <color rgb="FF000000"/>
      <name val="Noto Sans CJK SC"/>
      <family val="2"/>
    </font>
    <font>
      <sz val="18"/>
      <color rgb="FF0070C0"/>
      <name val="Noto Sans CJK SC"/>
      <family val="2"/>
    </font>
    <font>
      <sz val="18"/>
      <color rgb="FF00B050"/>
      <name val="Noto Sans CJK SC"/>
      <family val="2"/>
    </font>
    <font>
      <sz val="18"/>
      <color rgb="FF000000"/>
      <name val="細明體"/>
      <family val="3"/>
      <charset val="136"/>
    </font>
    <font>
      <sz val="16"/>
      <color rgb="FF000000"/>
      <name val="Times New Roman"/>
      <family val="1"/>
      <charset val="1"/>
    </font>
    <font>
      <sz val="16"/>
      <color rgb="FF0070C0"/>
      <name val="Times New Roman"/>
      <family val="1"/>
      <charset val="1"/>
    </font>
    <font>
      <sz val="16"/>
      <color rgb="FF00B050"/>
      <name val="Times New Roman"/>
      <family val="1"/>
      <charset val="1"/>
    </font>
    <font>
      <sz val="10"/>
      <color rgb="FF000000"/>
      <name val="細明體"/>
      <family val="1"/>
      <charset val="136"/>
    </font>
    <font>
      <sz val="10"/>
      <color rgb="FF000000"/>
      <name val="Noto Sans CJK SC"/>
      <family val="2"/>
    </font>
    <font>
      <sz val="10"/>
      <color rgb="FF000000"/>
      <name val="細明體"/>
      <family val="3"/>
      <charset val="136"/>
    </font>
    <font>
      <sz val="10"/>
      <color rgb="FF000000"/>
      <name val="Avenir Next"/>
      <family val="0"/>
      <charset val="1"/>
    </font>
    <font>
      <sz val="16"/>
      <color rgb="FF000000"/>
      <name val="Times New Roman"/>
      <family val="1"/>
      <charset val="136"/>
    </font>
    <font>
      <sz val="16"/>
      <color rgb="FF0070C0"/>
      <name val="Times New Roman"/>
      <family val="1"/>
      <charset val="204"/>
    </font>
    <font>
      <sz val="10"/>
      <color rgb="FF000000"/>
      <name val="Times New Roman"/>
      <family val="1"/>
      <charset val="136"/>
    </font>
    <font>
      <sz val="16"/>
      <color rgb="FF000000"/>
      <name val="細明體"/>
      <family val="1"/>
      <charset val="136"/>
    </font>
    <font>
      <sz val="11"/>
      <color rgb="FF444444"/>
      <name val="Calibri"/>
      <family val="2"/>
      <charset val="1"/>
    </font>
    <font>
      <sz val="11"/>
      <color rgb="FF000000"/>
      <name val="Times New Roman"/>
      <family val="1"/>
      <charset val="1"/>
    </font>
    <font>
      <sz val="11"/>
      <color rgb="FF000000"/>
      <name val="細明體"/>
      <family val="1"/>
      <charset val="136"/>
    </font>
    <font>
      <sz val="16"/>
      <color rgb="FF0070C0"/>
      <name val="細明體"/>
      <family val="3"/>
      <charset val="136"/>
    </font>
    <font>
      <sz val="10"/>
      <color rgb="FF663300"/>
      <name val="Microsoft JhengHei UI"/>
      <family val="2"/>
      <charset val="136"/>
    </font>
    <font>
      <sz val="10"/>
      <color rgb="FF663300"/>
      <name val="Microsoft JhengHei UI"/>
      <family val="2"/>
      <charset val="1"/>
    </font>
    <font>
      <sz val="12"/>
      <color rgb="FF663300"/>
      <name val="Noto Sans CJK SC"/>
      <family val="2"/>
    </font>
    <font>
      <b val="true"/>
      <sz val="26"/>
      <color rgb="FF663300"/>
      <name val="Microsoft JhengHei UI"/>
      <family val="2"/>
      <charset val="136"/>
    </font>
    <font>
      <b val="true"/>
      <sz val="26"/>
      <color rgb="FF663300"/>
      <name val="Noto Sans CJK SC"/>
      <family val="2"/>
    </font>
    <font>
      <b val="true"/>
      <sz val="12"/>
      <color rgb="FF663300"/>
      <name val="Noto Sans CJK SC"/>
      <family val="2"/>
    </font>
    <font>
      <b val="true"/>
      <sz val="12"/>
      <color rgb="FF663300"/>
      <name val="Microsoft JhengHei UI"/>
      <family val="2"/>
      <charset val="136"/>
    </font>
    <font>
      <b val="true"/>
      <sz val="10"/>
      <color rgb="FF663300"/>
      <name val="Noto Sans CJK SC"/>
      <family val="2"/>
    </font>
    <font>
      <b val="true"/>
      <sz val="10"/>
      <color rgb="FF663300"/>
      <name val="Microsoft JhengHei UI"/>
      <family val="2"/>
      <charset val="136"/>
    </font>
    <font>
      <u val="single"/>
      <sz val="10"/>
      <color rgb="FF0000FF"/>
      <name val="Microsoft JhengHei UI"/>
      <family val="2"/>
      <charset val="1"/>
    </font>
    <font>
      <u val="single"/>
      <sz val="10"/>
      <color rgb="FF663300"/>
      <name val="Microsoft JhengHei UI"/>
      <family val="2"/>
      <charset val="136"/>
    </font>
    <font>
      <sz val="11"/>
      <color rgb="FF663300"/>
      <name val="Microsoft JhengHei UI"/>
      <family val="2"/>
      <charset val="136"/>
    </font>
    <font>
      <sz val="8"/>
      <color rgb="FF663300"/>
      <name val="Microsoft JhengHei UI"/>
      <family val="2"/>
      <charset val="136"/>
    </font>
    <font>
      <b val="true"/>
      <sz val="12"/>
      <color rgb="FFFFFFFF"/>
      <name val="Noto Sans CJK SC"/>
      <family val="2"/>
    </font>
    <font>
      <b val="true"/>
      <sz val="12"/>
      <color rgb="FFFFFFFF"/>
      <name val="Microsoft JhengHei UI"/>
      <family val="2"/>
      <charset val="136"/>
    </font>
    <font>
      <sz val="12"/>
      <color rgb="FF663300"/>
      <name val="Microsoft JhengHei UI"/>
      <family val="2"/>
      <charset val="1"/>
    </font>
    <font>
      <sz val="12"/>
      <color rgb="FF663300"/>
      <name val="Microsoft JhengHei UI"/>
      <family val="2"/>
      <charset val="136"/>
    </font>
    <font>
      <b val="true"/>
      <sz val="14"/>
      <color rgb="FF663300"/>
      <name val="Noto Sans CJK SC"/>
      <family val="2"/>
    </font>
    <font>
      <i val="true"/>
      <sz val="8"/>
      <color rgb="FF663300"/>
      <name val="Microsoft JhengHei UI"/>
      <family val="2"/>
      <charset val="136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C000"/>
        <bgColor rgb="FFFF9900"/>
      </patternFill>
    </fill>
    <fill>
      <patternFill patternType="solid">
        <fgColor rgb="FFDBEEF4"/>
        <bgColor rgb="FFDAEEF3"/>
      </patternFill>
    </fill>
    <fill>
      <patternFill patternType="solid">
        <fgColor rgb="FFDAEEF3"/>
        <bgColor rgb="FFDBEEF4"/>
      </patternFill>
    </fill>
    <fill>
      <patternFill patternType="solid">
        <fgColor rgb="FFFDEADA"/>
        <bgColor rgb="FFEBF1DE"/>
      </patternFill>
    </fill>
    <fill>
      <patternFill patternType="solid">
        <fgColor rgb="FFEBF1DE"/>
        <bgColor rgb="FFFDEADA"/>
      </patternFill>
    </fill>
    <fill>
      <patternFill patternType="solid">
        <fgColor rgb="FFDDD9C3"/>
        <bgColor rgb="FFDDD9C4"/>
      </patternFill>
    </fill>
    <fill>
      <patternFill patternType="solid">
        <fgColor rgb="FFDDD9C4"/>
        <bgColor rgb="FFDDD9C3"/>
      </patternFill>
    </fill>
    <fill>
      <patternFill patternType="solid">
        <fgColor rgb="FFD7E4BD"/>
        <bgColor rgb="FFDDD9C3"/>
      </patternFill>
    </fill>
    <fill>
      <patternFill patternType="solid">
        <fgColor rgb="FFE6E0EC"/>
        <bgColor rgb="FFE4DFEC"/>
      </patternFill>
    </fill>
    <fill>
      <patternFill patternType="solid">
        <fgColor rgb="FFE4DFEC"/>
        <bgColor rgb="FFE6E0EC"/>
      </patternFill>
    </fill>
    <fill>
      <patternFill patternType="solid">
        <fgColor rgb="FFFFFFFF"/>
        <bgColor rgb="FFEBF1DE"/>
      </patternFill>
    </fill>
    <fill>
      <patternFill patternType="solid">
        <fgColor rgb="FF663300"/>
        <bgColor rgb="FF993300"/>
      </patternFill>
    </fill>
    <fill>
      <patternFill patternType="solid">
        <fgColor rgb="FFE2C4A6"/>
        <bgColor rgb="FFDDD9C3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medium">
        <color rgb="FF9BBB59"/>
      </bottom>
      <diagonal/>
    </border>
    <border diagonalUp="false" diagonalDown="false">
      <left/>
      <right/>
      <top style="medium">
        <color rgb="FF9BBB59"/>
      </top>
      <bottom/>
      <diagonal/>
    </border>
    <border diagonalUp="false" diagonalDown="false">
      <left/>
      <right/>
      <top style="thin">
        <color rgb="FFFFFFFF"/>
      </top>
      <bottom/>
      <diagonal/>
    </border>
    <border diagonalUp="false" diagonalDown="false">
      <left style="thin">
        <color rgb="FFFFFFFF"/>
      </left>
      <right/>
      <top style="thin">
        <color rgb="FFFFFFFF"/>
      </top>
      <bottom/>
      <diagonal/>
    </border>
    <border diagonalUp="false" diagonalDown="false">
      <left style="thin">
        <color rgb="FFFFFFFF"/>
      </left>
      <right style="medium">
        <color rgb="FFFFFFFF"/>
      </right>
      <top style="medium">
        <color rgb="FFFFFFFF"/>
      </top>
      <bottom/>
      <diagonal/>
    </border>
    <border diagonalUp="false" diagonalDown="false">
      <left/>
      <right/>
      <top style="thick">
        <color rgb="FFFFFFFF"/>
      </top>
      <bottom/>
      <diagonal/>
    </border>
    <border diagonalUp="false" diagonalDown="false">
      <left style="thin">
        <color rgb="FFFFFFFF"/>
      </left>
      <right/>
      <top style="thick">
        <color rgb="FFFFFFFF"/>
      </top>
      <bottom/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1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8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5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25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2" borderId="2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3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0" xfId="25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15" fillId="2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4" fillId="2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6" fillId="2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3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4" fillId="3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3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3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3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3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4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4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4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4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4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4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4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4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6" fillId="4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4" borderId="4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4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4" borderId="6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4" borderId="7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6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5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5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5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5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5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4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4" borderId="6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4" borderId="6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6" fillId="4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4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4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4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4" borderId="3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4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4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4" borderId="8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8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4" borderId="9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1" fillId="4" borderId="5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4" borderId="1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1" fillId="5" borderId="10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5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5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3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11" fillId="5" borderId="1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5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5" borderId="1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5" borderId="1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0" xfId="25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7" fontId="11" fillId="4" borderId="1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4" borderId="12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11" fillId="4" borderId="0" xfId="25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3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11" fillId="4" borderId="1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10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4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4" borderId="1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4" borderId="2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4" borderId="9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4" borderId="13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1" fillId="4" borderId="8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4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4" borderId="8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4" borderId="8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4" borderId="12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4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6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6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6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6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6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6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6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6" borderId="1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6" fillId="6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6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6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6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6" fillId="6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6" borderId="4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6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6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6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7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7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7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7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1" fillId="7" borderId="1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20" fillId="7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7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7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6" fillId="7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7" borderId="8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7" borderId="6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7" borderId="12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7" borderId="8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9" fillId="7" borderId="6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7" borderId="0" xfId="25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20" fillId="7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7" borderId="4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6" fillId="7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7" borderId="5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7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7" borderId="9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7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6" fillId="7" borderId="3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7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7" borderId="8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7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7" borderId="1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0" fillId="7" borderId="8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8" fillId="7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7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8" fillId="7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7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7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7" borderId="1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7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18" fillId="7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1" fillId="7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7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11" fillId="7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7" borderId="4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7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8" borderId="9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8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9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8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9" borderId="1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20" fillId="9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9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9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9" borderId="1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8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8" borderId="6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8" borderId="6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8" fillId="8" borderId="7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6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6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8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8" borderId="1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8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8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8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1" fillId="8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8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8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8" borderId="1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8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8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8" borderId="13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8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18" fillId="8" borderId="12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8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8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8" fillId="8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8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18" fillId="8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1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18" fillId="8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8" fillId="8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8" borderId="4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8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1" fillId="8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8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8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8" borderId="4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8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8" borderId="3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2" borderId="12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5" fillId="2" borderId="8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7" fillId="2" borderId="8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3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22" fillId="3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6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6" borderId="3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6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6" borderId="9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6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6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6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6" borderId="5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9" fontId="18" fillId="4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8" fillId="4" borderId="1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4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4" borderId="8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8" fillId="4" borderId="12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8" fillId="4" borderId="12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4" borderId="12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4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4" borderId="4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8" fillId="4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8" fillId="4" borderId="5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8" fillId="6" borderId="1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6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6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1" fillId="6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6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6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6" borderId="1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4" borderId="1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4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4" borderId="1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4" borderId="0" xfId="25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18" fillId="8" borderId="4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8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8" fillId="8" borderId="5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10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10" borderId="4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10" borderId="6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10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1" fillId="10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10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0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0" borderId="4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10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10" borderId="1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10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10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11" fillId="10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10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0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0" borderId="1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11" fillId="10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10" borderId="13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10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10" borderId="8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10" borderId="12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10" borderId="12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8" fillId="10" borderId="2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8" fillId="10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10" borderId="3" xfId="25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6" fillId="10" borderId="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2" fillId="2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2" borderId="2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4" fillId="2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4" fillId="2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17" fillId="2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1" fillId="3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10" borderId="11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10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20" fillId="10" borderId="1" xfId="21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10" borderId="1" xfId="21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7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1" fillId="0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10" borderId="10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9" fillId="10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10" borderId="4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10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8" fillId="10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20" fillId="10" borderId="4" xfId="21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10" borderId="4" xfId="21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7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0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10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10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0" borderId="8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10" borderId="1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10" borderId="8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20" fillId="10" borderId="8" xfId="21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11" fillId="10" borderId="8" xfId="21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7" borderId="8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3" borderId="9" xfId="25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4" fillId="3" borderId="4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3" borderId="4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5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11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11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1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1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11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11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11" borderId="1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11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1" borderId="4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11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0" fillId="11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1" borderId="3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0" fillId="11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11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1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1" fillId="11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1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1" borderId="1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1" borderId="8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1" borderId="8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11" borderId="8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0" fillId="11" borderId="8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11" borderId="8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1" borderId="0" xfId="25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4" fillId="11" borderId="4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9" fillId="11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11" borderId="4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11" fillId="11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11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0" fillId="11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11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11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11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1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1" borderId="10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1" borderId="10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2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12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2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2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0" fillId="12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2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12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12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2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0" fillId="12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12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2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12" borderId="3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1" fillId="12" borderId="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2" borderId="11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2" borderId="8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2" borderId="8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0" fillId="12" borderId="8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2" borderId="8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11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11" borderId="4" xfId="25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11" borderId="4" xfId="25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1" fillId="11" borderId="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11" borderId="4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1" fillId="11" borderId="3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11" borderId="5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11" borderId="1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1" fillId="0" borderId="0" xfId="25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30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3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36" fillId="0" borderId="0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38" fillId="0" borderId="0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3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41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4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6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3" fillId="1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6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36" fillId="13" borderId="0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38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1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3" borderId="0" xfId="0" applyFont="false" applyBorder="false" applyAlignment="true" applyProtection="false">
      <alignment horizontal="left" vertical="top" textRotation="0" wrapText="false" indent="0" shrinkToFit="false"/>
      <protection locked="true" hidden="false"/>
    </xf>
    <xf numFmtId="168" fontId="3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2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7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24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3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3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1" fillId="0" borderId="0" xfId="23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2" fillId="0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2" fillId="0" borderId="0" xfId="23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2" fillId="0" borderId="0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2" fontId="53" fillId="0" borderId="15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4" fillId="0" borderId="15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6" fillId="0" borderId="16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8" fillId="0" borderId="0" xfId="27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8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3" fontId="61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2" fillId="0" borderId="0" xfId="23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8" fillId="0" borderId="0" xfId="24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1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3" fillId="0" borderId="0" xfId="23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51" fillId="0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8" fillId="0" borderId="0" xfId="24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59" fillId="0" borderId="0" xfId="23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3" fillId="0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3" fillId="0" borderId="0" xfId="23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8" fillId="0" borderId="0" xfId="23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59" fillId="0" borderId="0" xfId="2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8" fillId="0" borderId="0" xfId="23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63" fillId="0" borderId="0" xfId="23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9" fillId="0" borderId="0" xfId="23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51" fillId="0" borderId="0" xfId="23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51" fillId="13" borderId="0" xfId="23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74" fontId="63" fillId="13" borderId="0" xfId="23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3" fillId="13" borderId="0" xfId="23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75" fontId="63" fillId="13" borderId="0" xfId="23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1" fillId="13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4" fillId="14" borderId="0" xfId="23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6" fillId="0" borderId="0" xfId="2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7" fillId="0" borderId="0" xfId="23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67" fillId="15" borderId="0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7" fillId="15" borderId="0" xfId="2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7" fillId="15" borderId="0" xfId="23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7" fillId="0" borderId="0" xfId="2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7" fillId="0" borderId="0" xfId="23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7" fillId="15" borderId="0" xfId="23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57" fillId="0" borderId="0" xfId="23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4" fontId="67" fillId="15" borderId="0" xfId="23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53" fillId="13" borderId="17" xfId="2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7" fillId="13" borderId="18" xfId="2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6" fillId="13" borderId="18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7" fillId="13" borderId="17" xfId="2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6" fontId="67" fillId="13" borderId="19" xfId="23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6" fillId="13" borderId="20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7" fillId="13" borderId="21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6" fillId="13" borderId="21" xfId="23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57" fillId="15" borderId="21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7" fillId="0" borderId="0" xfId="23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7" fillId="0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7" fontId="67" fillId="0" borderId="0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8" fillId="0" borderId="0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1" fillId="0" borderId="0" xfId="23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7" fillId="0" borderId="0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9" fillId="13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3" fillId="13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1" fillId="0" borderId="0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1" fillId="0" borderId="0" xfId="23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9" fillId="0" borderId="0" xfId="23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一般 2" xfId="21"/>
    <cellStyle name="一般 2 2" xfId="22"/>
    <cellStyle name="一般 3" xfId="23"/>
    <cellStyle name="一般 3 2" xfId="24"/>
    <cellStyle name="一般 4" xfId="25"/>
    <cellStyle name="千分位 2" xfId="26"/>
    <cellStyle name="說明文字 2" xfId="27"/>
    <cellStyle name="說明文字 2 2" xfId="28"/>
    <cellStyle name="*unknown*" xfId="20" builtinId="8"/>
  </cellStyles>
  <dxfs count="18">
    <dxf>
      <fill>
        <patternFill patternType="solid">
          <fgColor rgb="FFD7E4BD"/>
        </patternFill>
      </fill>
    </dxf>
    <dxf>
      <fill>
        <patternFill patternType="solid">
          <fgColor rgb="FFDAEEF3"/>
        </patternFill>
      </fill>
    </dxf>
    <dxf>
      <fill>
        <patternFill patternType="solid">
          <fgColor rgb="FFDBEEF4"/>
        </patternFill>
      </fill>
    </dxf>
    <dxf>
      <fill>
        <patternFill patternType="solid">
          <fgColor rgb="FFDDD9C3"/>
        </patternFill>
      </fill>
    </dxf>
    <dxf>
      <fill>
        <patternFill patternType="solid">
          <fgColor rgb="FFE4DFEC"/>
        </patternFill>
      </fill>
    </dxf>
    <dxf>
      <fill>
        <patternFill patternType="solid">
          <fgColor rgb="FFE6E0EC"/>
        </patternFill>
      </fill>
    </dxf>
    <dxf>
      <fill>
        <patternFill patternType="solid">
          <fgColor rgb="FFEBF1DE"/>
        </patternFill>
      </fill>
    </dxf>
    <dxf>
      <fill>
        <patternFill patternType="solid">
          <fgColor rgb="FFFDEADA"/>
        </patternFill>
      </fill>
    </dxf>
    <dxf>
      <fill>
        <patternFill patternType="solid">
          <fgColor rgb="FFFFC000"/>
        </patternFill>
      </fill>
    </dxf>
    <dxf>
      <fill>
        <patternFill patternType="solid">
          <fgColor rgb="FFFFFF00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DDD9C4"/>
        </patternFill>
      </fill>
    </dxf>
    <dxf>
      <fill>
        <patternFill patternType="solid">
          <fgColor rgb="FF663300"/>
        </patternFill>
      </fill>
    </dxf>
    <dxf>
      <fill>
        <patternFill patternType="solid">
          <fgColor rgb="FFFFFFFF"/>
        </patternFill>
      </fill>
    </dxf>
    <dxf>
      <fill>
        <patternFill patternType="solid">
          <fgColor rgb="FFE2C4A6"/>
        </patternFill>
      </fill>
    </dxf>
    <dxf>
      <font>
        <color rgb="FFFFFFFF"/>
      </font>
    </dxf>
    <dxf>
      <font>
        <color rgb="FFFFFFFF"/>
      </font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DD9C3"/>
      <rgbColor rgb="FF808080"/>
      <rgbColor rgb="FF9999FF"/>
      <rgbColor rgb="FF993366"/>
      <rgbColor rgb="FFEBF1DE"/>
      <rgbColor rgb="FFDAEEF3"/>
      <rgbColor rgb="FF660066"/>
      <rgbColor rgb="FFFF8080"/>
      <rgbColor rgb="FF0070C0"/>
      <rgbColor rgb="FFE4DF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BEEF4"/>
      <rgbColor rgb="FFD7E4BD"/>
      <rgbColor rgb="FFFDEADA"/>
      <rgbColor rgb="FFDDD9C4"/>
      <rgbColor rgb="FFFF99CC"/>
      <rgbColor rgb="FFE6E0EC"/>
      <rgbColor rgb="FFE2C4A6"/>
      <rgbColor rgb="FF3366FF"/>
      <rgbColor rgb="FF33CCCC"/>
      <rgbColor rgb="FF9BBB59"/>
      <rgbColor rgb="FFFFC000"/>
      <rgbColor rgb="FFFF9900"/>
      <rgbColor rgb="FFFF6600"/>
      <rgbColor rgb="FF666699"/>
      <rgbColor rgb="FF969696"/>
      <rgbColor rgb="FF003366"/>
      <rgbColor rgb="FF00B050"/>
      <rgbColor rgb="FF003300"/>
      <rgbColor rgb="FF663300"/>
      <rgbColor rgb="FF993300"/>
      <rgbColor rgb="FF993366"/>
      <rgbColor rgb="FF1F497D"/>
      <rgbColor rgb="FF44444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162000</xdr:colOff>
      <xdr:row>0</xdr:row>
      <xdr:rowOff>85680</xdr:rowOff>
    </xdr:from>
    <xdr:to>
      <xdr:col>1</xdr:col>
      <xdr:colOff>2515680</xdr:colOff>
      <xdr:row>1</xdr:row>
      <xdr:rowOff>1028880</xdr:rowOff>
    </xdr:to>
    <xdr:pic>
      <xdr:nvPicPr>
        <xdr:cNvPr id="0" name="圖片 18" descr=""/>
        <xdr:cNvPicPr/>
      </xdr:nvPicPr>
      <xdr:blipFill>
        <a:blip r:embed="rId1"/>
        <a:stretch/>
      </xdr:blipFill>
      <xdr:spPr>
        <a:xfrm>
          <a:off x="162000" y="85680"/>
          <a:ext cx="2571480" cy="11145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162000</xdr:colOff>
      <xdr:row>0</xdr:row>
      <xdr:rowOff>85680</xdr:rowOff>
    </xdr:from>
    <xdr:to>
      <xdr:col>1</xdr:col>
      <xdr:colOff>2515680</xdr:colOff>
      <xdr:row>1</xdr:row>
      <xdr:rowOff>1028880</xdr:rowOff>
    </xdr:to>
    <xdr:pic>
      <xdr:nvPicPr>
        <xdr:cNvPr id="1" name="圖片 18" descr=""/>
        <xdr:cNvPicPr/>
      </xdr:nvPicPr>
      <xdr:blipFill>
        <a:blip r:embed="rId1"/>
        <a:stretch/>
      </xdr:blipFill>
      <xdr:spPr>
        <a:xfrm>
          <a:off x="162000" y="85680"/>
          <a:ext cx="2571480" cy="1114560"/>
        </a:xfrm>
        <a:prstGeom prst="rect">
          <a:avLst/>
        </a:prstGeom>
        <a:ln w="0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le456891011121413151618" displayName="Table456891011121413151618" ref="A1:AB187" headerRowCount="1" totalsRowCount="0" totalsRowShown="0">
  <autoFilter ref="A1:AB187"/>
  <tableColumns count="28">
    <tableColumn id="1" name="進貨日期"/>
    <tableColumn id="2" name="ITEM DESCRIPTION"/>
    <tableColumn id="3" name="貨品名稱"/>
    <tableColumn id="4" name="支/箱"/>
    <tableColumn id="5" name="容量"/>
    <tableColumn id="6" name="成本價/支&#10;HK$/Btl"/>
    <tableColumn id="7" name="上月庫存/進貨"/>
    <tableColumn id="8" name="現時庫存"/>
    <tableColumn id="9" name="2023/12/1"/>
    <tableColumn id="10" name="4/12/2023"/>
    <tableColumn id="11" name="6/12/2023"/>
    <tableColumn id="12" name="8/12/2023"/>
    <tableColumn id="13" name="11/12/2023"/>
    <tableColumn id="14" name="欄2"/>
    <tableColumn id="15" name="欄8"/>
    <tableColumn id="16" name="欄9"/>
    <tableColumn id="17" name="欄10"/>
    <tableColumn id="18" name="欄11"/>
    <tableColumn id="19" name="欄12"/>
    <tableColumn id="20" name="欄13"/>
    <tableColumn id="21" name="欄14"/>
    <tableColumn id="22" name="欄15"/>
    <tableColumn id="23" name="欄16"/>
    <tableColumn id="24" name="欄17"/>
    <tableColumn id="25" name="欄19"/>
    <tableColumn id="26" name="欄20"/>
    <tableColumn id="27" name="欄18"/>
    <tableColumn id="28" name="欄1"/>
  </tableColumns>
</table>
</file>

<file path=xl/tables/table2.xml><?xml version="1.0" encoding="utf-8"?>
<table xmlns="http://schemas.openxmlformats.org/spreadsheetml/2006/main" id="2" name="表格1_3" displayName="表格1_3" ref="B11:E34" headerRowCount="1" totalsRowCount="0" totalsRowShown="0">
  <autoFilter ref="B11:E34">
    <filterColumn colId="0" hiddenButton="1"/>
    <filterColumn colId="1" hiddenButton="1"/>
    <filterColumn colId="2" hiddenButton="1"/>
    <filterColumn colId="3" hiddenButton="1"/>
  </autoFilter>
  <tableColumns count="4">
    <tableColumn id="1" name="貨名"/>
    <tableColumn id="2" name="數量 (支)"/>
    <tableColumn id="3" name="單價 (HK$)"/>
    <tableColumn id="4" name="金額 (HK$)"/>
  </tableColumns>
</table>
</file>

<file path=xl/tables/table3.xml><?xml version="1.0" encoding="utf-8"?>
<table xmlns="http://schemas.openxmlformats.org/spreadsheetml/2006/main" id="3" name="表格1_37" displayName="表格1_37" ref="B11:E34" headerRowCount="1" totalsRowCount="0" totalsRowShown="0">
  <autoFilter ref="B11:E34">
    <filterColumn colId="0" hiddenButton="1"/>
    <filterColumn colId="1" hiddenButton="1"/>
    <filterColumn colId="2" hiddenButton="1"/>
    <filterColumn colId="3" hiddenButton="1"/>
  </autoFilter>
  <tableColumns count="4">
    <tableColumn id="1" name="貨名"/>
    <tableColumn id="2" name="數量 (支)"/>
    <tableColumn id="3" name="單價 (HK$)"/>
    <tableColumn id="4" name="金額 (HK$)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table" Target="../tables/table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C187"/>
  <sheetViews>
    <sheetView showFormulas="false" showGridLines="true" showRowColHeaders="true" showZeros="true" rightToLeft="false" tabSelected="true" showOutlineSymbols="true" defaultGridColor="true" view="normal" topLeftCell="A100" colorId="64" zoomScale="97" zoomScaleNormal="97" zoomScalePageLayoutView="100" workbookViewId="0">
      <selection pane="topLeft" activeCell="F178" activeCellId="0" sqref="F178"/>
    </sheetView>
  </sheetViews>
  <sheetFormatPr defaultColWidth="9.29296875" defaultRowHeight="18" zeroHeight="false" outlineLevelRow="0" outlineLevelCol="0"/>
  <cols>
    <col collapsed="false" customWidth="true" hidden="false" outlineLevel="0" max="1" min="1" style="1" width="21.43"/>
    <col collapsed="false" customWidth="true" hidden="false" outlineLevel="0" max="2" min="2" style="1" width="55.71"/>
    <col collapsed="false" customWidth="true" hidden="false" outlineLevel="0" max="3" min="3" style="1" width="38.14"/>
    <col collapsed="false" customWidth="true" hidden="false" outlineLevel="0" max="4" min="4" style="2" width="11.71"/>
    <col collapsed="false" customWidth="true" hidden="false" outlineLevel="0" max="5" min="5" style="1" width="19.29"/>
    <col collapsed="false" customWidth="true" hidden="false" outlineLevel="0" max="6" min="6" style="1" width="28.29"/>
    <col collapsed="false" customWidth="true" hidden="false" outlineLevel="0" max="7" min="7" style="3" width="26.14"/>
    <col collapsed="false" customWidth="true" hidden="false" outlineLevel="0" max="8" min="8" style="3" width="18"/>
    <col collapsed="false" customWidth="true" hidden="false" outlineLevel="0" max="10" min="9" style="1" width="27.14"/>
    <col collapsed="false" customWidth="true" hidden="false" outlineLevel="0" max="12" min="11" style="1" width="24.29"/>
    <col collapsed="false" customWidth="true" hidden="false" outlineLevel="0" max="14" min="13" style="1" width="27.14"/>
    <col collapsed="false" customWidth="true" hidden="false" outlineLevel="0" max="15" min="15" style="1" width="22.14"/>
    <col collapsed="false" customWidth="true" hidden="false" outlineLevel="0" max="16" min="16" style="1" width="20.29"/>
    <col collapsed="false" customWidth="true" hidden="false" outlineLevel="0" max="17" min="17" style="1" width="23.14"/>
    <col collapsed="false" customWidth="true" hidden="false" outlineLevel="0" max="27" min="18" style="1" width="18.86"/>
    <col collapsed="false" customWidth="false" hidden="false" outlineLevel="0" max="16384" min="28" style="1" width="9.29"/>
  </cols>
  <sheetData>
    <row r="1" customFormat="false" ht="36" hidden="false" customHeight="false" outlineLevel="0" collapsed="false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8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10" t="s">
        <v>13</v>
      </c>
      <c r="O1" s="11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</row>
    <row r="2" customFormat="false" ht="18" hidden="false" customHeight="false" outlineLevel="0" collapsed="false">
      <c r="A2" s="12"/>
      <c r="B2" s="13"/>
      <c r="C2" s="14" t="s">
        <v>28</v>
      </c>
      <c r="D2" s="15"/>
      <c r="E2" s="16"/>
      <c r="F2" s="17"/>
      <c r="G2" s="18"/>
      <c r="H2" s="18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customFormat="false" ht="18" hidden="true" customHeight="false" outlineLevel="0" collapsed="false">
      <c r="A3" s="20" t="s">
        <v>29</v>
      </c>
      <c r="B3" s="21" t="s">
        <v>30</v>
      </c>
      <c r="C3" s="22" t="s">
        <v>31</v>
      </c>
      <c r="D3" s="23" t="n">
        <v>3</v>
      </c>
      <c r="E3" s="24" t="s">
        <v>32</v>
      </c>
      <c r="F3" s="25" t="n">
        <v>7650</v>
      </c>
      <c r="G3" s="26" t="n">
        <v>0</v>
      </c>
      <c r="H3" s="26" t="n">
        <f aca="false">Table456891011121413151618[[#This Row],[上月庫存/進貨]]+SUM(I3:AB3)</f>
        <v>0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</row>
    <row r="4" customFormat="false" ht="18.75" hidden="true" customHeight="false" outlineLevel="0" collapsed="false">
      <c r="A4" s="27" t="s">
        <v>33</v>
      </c>
      <c r="B4" s="21" t="s">
        <v>34</v>
      </c>
      <c r="C4" s="28" t="s">
        <v>35</v>
      </c>
      <c r="D4" s="29" t="n">
        <v>12</v>
      </c>
      <c r="E4" s="30" t="s">
        <v>36</v>
      </c>
      <c r="F4" s="31" t="n">
        <v>480</v>
      </c>
      <c r="G4" s="32" t="n">
        <v>0</v>
      </c>
      <c r="H4" s="32" t="n">
        <f aca="false">Table456891011121413151618[[#This Row],[上月庫存/進貨]]+SUM(I4:AB4)</f>
        <v>0</v>
      </c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</row>
    <row r="5" customFormat="false" ht="18.75" hidden="true" customHeight="false" outlineLevel="0" collapsed="false">
      <c r="A5" s="27" t="s">
        <v>37</v>
      </c>
      <c r="B5" s="21" t="s">
        <v>34</v>
      </c>
      <c r="C5" s="28" t="s">
        <v>35</v>
      </c>
      <c r="D5" s="29" t="n">
        <v>12</v>
      </c>
      <c r="E5" s="30" t="s">
        <v>36</v>
      </c>
      <c r="F5" s="30" t="n">
        <v>480</v>
      </c>
      <c r="G5" s="26" t="n">
        <v>0</v>
      </c>
      <c r="H5" s="26" t="n">
        <f aca="false">Table456891011121413151618[[#This Row],[上月庫存/進貨]]+SUM(I5:AB5)</f>
        <v>0</v>
      </c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</row>
    <row r="6" customFormat="false" ht="18.75" hidden="true" customHeight="false" outlineLevel="0" collapsed="false">
      <c r="A6" s="27" t="s">
        <v>38</v>
      </c>
      <c r="B6" s="21" t="s">
        <v>34</v>
      </c>
      <c r="C6" s="35" t="s">
        <v>35</v>
      </c>
      <c r="D6" s="36" t="n">
        <v>12</v>
      </c>
      <c r="E6" s="37" t="s">
        <v>36</v>
      </c>
      <c r="F6" s="37" t="n">
        <v>490</v>
      </c>
      <c r="G6" s="38" t="n">
        <v>0</v>
      </c>
      <c r="H6" s="38" t="n">
        <f aca="false">Table456891011121413151618[[#This Row],[上月庫存/進貨]]+SUM(I6:AB6)</f>
        <v>0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customFormat="false" ht="19.5" hidden="true" customHeight="true" outlineLevel="0" collapsed="false">
      <c r="A7" s="20" t="s">
        <v>39</v>
      </c>
      <c r="B7" s="21" t="s">
        <v>34</v>
      </c>
      <c r="C7" s="40" t="s">
        <v>35</v>
      </c>
      <c r="D7" s="41" t="n">
        <v>12</v>
      </c>
      <c r="E7" s="42" t="s">
        <v>32</v>
      </c>
      <c r="F7" s="31" t="n">
        <v>490</v>
      </c>
      <c r="G7" s="32" t="n">
        <v>0</v>
      </c>
      <c r="H7" s="32" t="n">
        <f aca="false">Table456891011121413151618[[#This Row],[上月庫存/進貨]]+SUM(I7:AB7)</f>
        <v>0</v>
      </c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customFormat="false" ht="18.75" hidden="true" customHeight="false" outlineLevel="0" collapsed="false">
      <c r="A8" s="20" t="s">
        <v>40</v>
      </c>
      <c r="B8" s="21" t="s">
        <v>34</v>
      </c>
      <c r="C8" s="22" t="s">
        <v>35</v>
      </c>
      <c r="D8" s="29" t="n">
        <v>12</v>
      </c>
      <c r="E8" s="43" t="s">
        <v>32</v>
      </c>
      <c r="F8" s="43" t="n">
        <v>490</v>
      </c>
      <c r="G8" s="26" t="n">
        <v>0</v>
      </c>
      <c r="H8" s="26" t="n">
        <f aca="false">Table456891011121413151618[[#This Row],[上月庫存/進貨]]+SUM(I8:AB8)</f>
        <v>0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</row>
    <row r="9" customFormat="false" ht="18.75" hidden="true" customHeight="false" outlineLevel="0" collapsed="false">
      <c r="A9" s="20" t="s">
        <v>41</v>
      </c>
      <c r="B9" s="21" t="s">
        <v>34</v>
      </c>
      <c r="C9" s="22" t="s">
        <v>35</v>
      </c>
      <c r="D9" s="29" t="n">
        <v>12</v>
      </c>
      <c r="E9" s="37" t="s">
        <v>36</v>
      </c>
      <c r="F9" s="43" t="n">
        <v>480</v>
      </c>
      <c r="G9" s="26" t="n">
        <v>0</v>
      </c>
      <c r="H9" s="44" t="n">
        <f aca="false">Table456891011121413151618[[#This Row],[上月庫存/進貨]]+SUM(I9:AB9)</f>
        <v>0</v>
      </c>
      <c r="I9" s="45"/>
      <c r="J9" s="45"/>
      <c r="K9" s="45"/>
      <c r="L9" s="45"/>
      <c r="M9" s="45"/>
      <c r="N9" s="45"/>
      <c r="O9" s="45"/>
      <c r="P9" s="46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</row>
    <row r="10" customFormat="false" ht="18.75" hidden="false" customHeight="false" outlineLevel="0" collapsed="false">
      <c r="A10" s="20" t="s">
        <v>42</v>
      </c>
      <c r="B10" s="21" t="s">
        <v>34</v>
      </c>
      <c r="C10" s="22" t="s">
        <v>35</v>
      </c>
      <c r="D10" s="29" t="n">
        <v>12</v>
      </c>
      <c r="E10" s="37" t="s">
        <v>36</v>
      </c>
      <c r="F10" s="43"/>
      <c r="G10" s="26" t="n">
        <v>11</v>
      </c>
      <c r="H10" s="47" t="n">
        <f aca="false">Table456891011121413151618[[#This Row],[上月庫存/進貨]]+SUM(I10:AB10)</f>
        <v>3</v>
      </c>
      <c r="I10" s="34"/>
      <c r="J10" s="34"/>
      <c r="K10" s="34"/>
      <c r="L10" s="34" t="n">
        <v>-8</v>
      </c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</row>
    <row r="11" customFormat="false" ht="18.75" hidden="false" customHeight="false" outlineLevel="0" collapsed="false">
      <c r="A11" s="20" t="s">
        <v>43</v>
      </c>
      <c r="B11" s="21" t="s">
        <v>34</v>
      </c>
      <c r="C11" s="22" t="s">
        <v>35</v>
      </c>
      <c r="D11" s="29" t="n">
        <v>12</v>
      </c>
      <c r="E11" s="30" t="s">
        <v>36</v>
      </c>
      <c r="F11" s="48"/>
      <c r="G11" s="49" t="n">
        <v>24</v>
      </c>
      <c r="H11" s="49" t="n">
        <f aca="false">Table456891011121413151618[[#This Row],[上月庫存/進貨]]+SUM(I11:AB11)</f>
        <v>12</v>
      </c>
      <c r="I11" s="45"/>
      <c r="J11" s="45"/>
      <c r="K11" s="45"/>
      <c r="L11" s="45"/>
      <c r="M11" s="45" t="n">
        <v>-12</v>
      </c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</row>
    <row r="12" customFormat="false" ht="18.75" hidden="false" customHeight="false" outlineLevel="0" collapsed="false">
      <c r="A12" s="20" t="s">
        <v>44</v>
      </c>
      <c r="B12" s="21" t="s">
        <v>34</v>
      </c>
      <c r="C12" s="22" t="s">
        <v>35</v>
      </c>
      <c r="D12" s="29" t="n">
        <v>12</v>
      </c>
      <c r="E12" s="30" t="s">
        <v>36</v>
      </c>
      <c r="F12" s="48"/>
      <c r="G12" s="49" t="n">
        <v>72</v>
      </c>
      <c r="H12" s="49" t="n">
        <f aca="false">Table456891011121413151618[[#This Row],[上月庫存/進貨]]+SUM(I12:AB12)</f>
        <v>48</v>
      </c>
      <c r="I12" s="45"/>
      <c r="J12" s="45"/>
      <c r="K12" s="45"/>
      <c r="L12" s="45"/>
      <c r="M12" s="45" t="n">
        <v>-24</v>
      </c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</row>
    <row r="13" customFormat="false" ht="18" hidden="false" customHeight="true" outlineLevel="0" collapsed="false">
      <c r="A13" s="20" t="s">
        <v>33</v>
      </c>
      <c r="B13" s="21" t="s">
        <v>45</v>
      </c>
      <c r="C13" s="50" t="s">
        <v>35</v>
      </c>
      <c r="D13" s="51" t="n">
        <v>12</v>
      </c>
      <c r="E13" s="52" t="s">
        <v>36</v>
      </c>
      <c r="F13" s="24"/>
      <c r="G13" s="53" t="n">
        <v>0</v>
      </c>
      <c r="H13" s="53" t="n">
        <f aca="false">Table456891011121413151618[[#This Row],[上月庫存/進貨]]+SUM(I13:AB13)</f>
        <v>0</v>
      </c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</row>
    <row r="14" customFormat="false" ht="18" hidden="false" customHeight="true" outlineLevel="0" collapsed="false">
      <c r="A14" s="20" t="s">
        <v>46</v>
      </c>
      <c r="B14" s="21" t="s">
        <v>45</v>
      </c>
      <c r="C14" s="50" t="s">
        <v>35</v>
      </c>
      <c r="D14" s="51" t="n">
        <v>12</v>
      </c>
      <c r="E14" s="52" t="s">
        <v>36</v>
      </c>
      <c r="F14" s="24"/>
      <c r="G14" s="44" t="n">
        <v>0</v>
      </c>
      <c r="H14" s="44" t="n">
        <f aca="false">Table456891011121413151618[[#This Row],[上月庫存/進貨]]+SUM(I14:AB14)</f>
        <v>0</v>
      </c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</row>
    <row r="15" customFormat="false" ht="18.75" hidden="false" customHeight="false" outlineLevel="0" collapsed="false">
      <c r="A15" s="20" t="s">
        <v>47</v>
      </c>
      <c r="B15" s="55" t="s">
        <v>45</v>
      </c>
      <c r="C15" s="28" t="s">
        <v>35</v>
      </c>
      <c r="D15" s="41" t="n">
        <v>12</v>
      </c>
      <c r="E15" s="42" t="s">
        <v>32</v>
      </c>
      <c r="F15" s="31"/>
      <c r="G15" s="32" t="n">
        <v>0</v>
      </c>
      <c r="H15" s="32" t="n">
        <f aca="false">Table456891011121413151618[[#This Row],[上月庫存/進貨]]+SUM(I15:AB15)</f>
        <v>0</v>
      </c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</row>
    <row r="16" customFormat="false" ht="18.75" hidden="false" customHeight="false" outlineLevel="0" collapsed="false">
      <c r="A16" s="56" t="s">
        <v>48</v>
      </c>
      <c r="B16" s="57" t="s">
        <v>45</v>
      </c>
      <c r="C16" s="22" t="s">
        <v>35</v>
      </c>
      <c r="D16" s="36" t="n">
        <v>12</v>
      </c>
      <c r="E16" s="24" t="s">
        <v>32</v>
      </c>
      <c r="F16" s="24"/>
      <c r="G16" s="38" t="n">
        <v>0</v>
      </c>
      <c r="H16" s="58" t="n">
        <f aca="false">Table456891011121413151618[[#This Row],[上月庫存/進貨]]+SUM(I16:AB16)</f>
        <v>0</v>
      </c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60"/>
      <c r="AB16" s="59"/>
    </row>
    <row r="17" customFormat="false" ht="18.75" hidden="false" customHeight="false" outlineLevel="0" collapsed="false">
      <c r="A17" s="61" t="s">
        <v>38</v>
      </c>
      <c r="B17" s="57" t="s">
        <v>45</v>
      </c>
      <c r="C17" s="22" t="s">
        <v>35</v>
      </c>
      <c r="D17" s="36" t="n">
        <v>12</v>
      </c>
      <c r="E17" s="24" t="s">
        <v>32</v>
      </c>
      <c r="F17" s="37"/>
      <c r="G17" s="38" t="n">
        <v>0</v>
      </c>
      <c r="H17" s="62" t="n">
        <f aca="false">Table456891011121413151618[[#This Row],[上月庫存/進貨]]+SUM(I17:AB17)</f>
        <v>0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</row>
    <row r="18" customFormat="false" ht="18.75" hidden="false" customHeight="false" outlineLevel="0" collapsed="false">
      <c r="A18" s="61" t="s">
        <v>38</v>
      </c>
      <c r="B18" s="57" t="s">
        <v>45</v>
      </c>
      <c r="C18" s="22" t="s">
        <v>35</v>
      </c>
      <c r="D18" s="36" t="n">
        <v>12</v>
      </c>
      <c r="E18" s="52" t="s">
        <v>36</v>
      </c>
      <c r="F18" s="37"/>
      <c r="G18" s="63" t="n">
        <v>0</v>
      </c>
      <c r="H18" s="64" t="n">
        <f aca="false">Table456891011121413151618[[#This Row],[上月庫存/進貨]]+SUM(I18:AB18)</f>
        <v>0</v>
      </c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</row>
    <row r="19" customFormat="false" ht="18.75" hidden="false" customHeight="false" outlineLevel="0" collapsed="false">
      <c r="A19" s="61" t="s">
        <v>49</v>
      </c>
      <c r="B19" s="57" t="s">
        <v>45</v>
      </c>
      <c r="C19" s="22" t="s">
        <v>35</v>
      </c>
      <c r="D19" s="36" t="n">
        <v>12</v>
      </c>
      <c r="E19" s="24" t="s">
        <v>32</v>
      </c>
      <c r="F19" s="37"/>
      <c r="G19" s="63" t="n">
        <v>8</v>
      </c>
      <c r="H19" s="65" t="n">
        <f aca="false">Table456891011121413151618[[#This Row],[上月庫存/進貨]]+SUM(I19:AB19)</f>
        <v>8</v>
      </c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</row>
    <row r="20" customFormat="false" ht="18.75" hidden="false" customHeight="false" outlineLevel="0" collapsed="false">
      <c r="A20" s="66" t="s">
        <v>43</v>
      </c>
      <c r="B20" s="57" t="s">
        <v>45</v>
      </c>
      <c r="C20" s="22" t="s">
        <v>35</v>
      </c>
      <c r="D20" s="36" t="n">
        <v>12</v>
      </c>
      <c r="E20" s="24" t="s">
        <v>32</v>
      </c>
      <c r="F20" s="37"/>
      <c r="G20" s="49" t="n">
        <v>12</v>
      </c>
      <c r="H20" s="67" t="n">
        <f aca="false">Table456891011121413151618[[#This Row],[上月庫存/進貨]]+SUM(I20:AB20)</f>
        <v>12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</row>
    <row r="21" customFormat="false" ht="18.75" hidden="false" customHeight="false" outlineLevel="0" collapsed="false">
      <c r="A21" s="66" t="s">
        <v>44</v>
      </c>
      <c r="B21" s="57" t="s">
        <v>45</v>
      </c>
      <c r="C21" s="22" t="s">
        <v>35</v>
      </c>
      <c r="D21" s="36" t="n">
        <v>12</v>
      </c>
      <c r="E21" s="24" t="s">
        <v>32</v>
      </c>
      <c r="F21" s="37"/>
      <c r="G21" s="49" t="n">
        <v>24</v>
      </c>
      <c r="H21" s="67" t="n">
        <f aca="false">Table456891011121413151618[[#This Row],[上月庫存/進貨]]+SUM(I21:AB21)</f>
        <v>24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</row>
    <row r="22" customFormat="false" ht="18.75" hidden="false" customHeight="false" outlineLevel="0" collapsed="false">
      <c r="A22" s="68" t="s">
        <v>50</v>
      </c>
      <c r="B22" s="57" t="s">
        <v>34</v>
      </c>
      <c r="C22" s="22" t="s">
        <v>35</v>
      </c>
      <c r="D22" s="51" t="n">
        <v>12</v>
      </c>
      <c r="E22" s="24" t="s">
        <v>32</v>
      </c>
      <c r="F22" s="24"/>
      <c r="G22" s="44" t="n">
        <v>0</v>
      </c>
      <c r="H22" s="69" t="n">
        <f aca="false">Table456891011121413151618[[#This Row],[上月庫存/進貨]]+SUM(I22:AB22)</f>
        <v>0</v>
      </c>
      <c r="I22" s="31"/>
      <c r="J22" s="31"/>
      <c r="K22" s="54"/>
      <c r="L22" s="54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54"/>
      <c r="Z22" s="54"/>
      <c r="AA22" s="54"/>
      <c r="AB22" s="54"/>
    </row>
    <row r="23" customFormat="false" ht="18.75" hidden="false" customHeight="false" outlineLevel="0" collapsed="false">
      <c r="A23" s="70" t="s">
        <v>51</v>
      </c>
      <c r="B23" s="57" t="s">
        <v>52</v>
      </c>
      <c r="C23" s="22" t="s">
        <v>35</v>
      </c>
      <c r="D23" s="51" t="n">
        <v>12</v>
      </c>
      <c r="E23" s="24" t="s">
        <v>32</v>
      </c>
      <c r="F23" s="24"/>
      <c r="G23" s="44" t="n">
        <v>0</v>
      </c>
      <c r="H23" s="71" t="n">
        <f aca="false">Table456891011121413151618[[#This Row],[上月庫存/進貨]]+SUM(I23:AB23)</f>
        <v>0</v>
      </c>
      <c r="I23" s="43"/>
      <c r="J23" s="43"/>
      <c r="K23" s="72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72"/>
      <c r="Z23" s="43"/>
      <c r="AA23" s="43"/>
      <c r="AB23" s="43"/>
    </row>
    <row r="24" customFormat="false" ht="18.75" hidden="false" customHeight="false" outlineLevel="0" collapsed="false">
      <c r="A24" s="70" t="s">
        <v>53</v>
      </c>
      <c r="B24" s="57" t="s">
        <v>52</v>
      </c>
      <c r="C24" s="22" t="s">
        <v>35</v>
      </c>
      <c r="D24" s="73" t="n">
        <v>12</v>
      </c>
      <c r="E24" s="52" t="s">
        <v>36</v>
      </c>
      <c r="F24" s="24"/>
      <c r="G24" s="49" t="n">
        <v>0</v>
      </c>
      <c r="H24" s="67" t="n">
        <f aca="false">Table456891011121413151618[[#This Row],[上月庫存/進貨]]+SUM(I24:AB24)</f>
        <v>0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</row>
    <row r="25" customFormat="false" ht="18" hidden="false" customHeight="false" outlineLevel="0" collapsed="false">
      <c r="A25" s="70" t="s">
        <v>54</v>
      </c>
      <c r="B25" s="57" t="s">
        <v>55</v>
      </c>
      <c r="C25" s="22" t="s">
        <v>35</v>
      </c>
      <c r="D25" s="51" t="n">
        <v>12</v>
      </c>
      <c r="E25" s="24" t="s">
        <v>32</v>
      </c>
      <c r="F25" s="24"/>
      <c r="G25" s="44" t="n">
        <v>0</v>
      </c>
      <c r="H25" s="74" t="n">
        <f aca="false">Table456891011121413151618[[#This Row],[上月庫存/進貨]]+SUM(I25:AB25)</f>
        <v>0</v>
      </c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</row>
    <row r="26" customFormat="false" ht="18" hidden="false" customHeight="false" outlineLevel="0" collapsed="false">
      <c r="A26" s="70" t="s">
        <v>56</v>
      </c>
      <c r="B26" s="57" t="s">
        <v>55</v>
      </c>
      <c r="C26" s="22" t="s">
        <v>35</v>
      </c>
      <c r="D26" s="51" t="n">
        <v>12</v>
      </c>
      <c r="E26" s="24" t="s">
        <v>32</v>
      </c>
      <c r="F26" s="24"/>
      <c r="G26" s="44" t="n">
        <v>0</v>
      </c>
      <c r="H26" s="75" t="n">
        <f aca="false">Table456891011121413151618[[#This Row],[上月庫存/進貨]]+SUM(I26:AB26)</f>
        <v>0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</row>
    <row r="27" customFormat="false" ht="18" hidden="false" customHeight="false" outlineLevel="0" collapsed="false">
      <c r="A27" s="70" t="s">
        <v>57</v>
      </c>
      <c r="B27" s="57" t="s">
        <v>55</v>
      </c>
      <c r="C27" s="22" t="s">
        <v>35</v>
      </c>
      <c r="D27" s="51" t="n">
        <v>12</v>
      </c>
      <c r="E27" s="24" t="s">
        <v>32</v>
      </c>
      <c r="F27" s="24"/>
      <c r="G27" s="44" t="n">
        <v>0</v>
      </c>
      <c r="H27" s="75" t="n">
        <f aca="false">Table456891011121413151618[[#This Row],[上月庫存/進貨]]+SUM(I27:AB27)</f>
        <v>0</v>
      </c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</row>
    <row r="28" customFormat="false" ht="18" hidden="false" customHeight="false" outlineLevel="0" collapsed="false">
      <c r="A28" s="70" t="s">
        <v>29</v>
      </c>
      <c r="B28" s="57" t="s">
        <v>55</v>
      </c>
      <c r="C28" s="22" t="s">
        <v>35</v>
      </c>
      <c r="D28" s="51" t="n">
        <v>12</v>
      </c>
      <c r="E28" s="24" t="s">
        <v>32</v>
      </c>
      <c r="F28" s="24"/>
      <c r="G28" s="44" t="n">
        <v>0</v>
      </c>
      <c r="H28" s="76" t="n">
        <f aca="false">Table456891011121413151618[[#This Row],[上月庫存/進貨]]+SUM(I28:AB28)</f>
        <v>0</v>
      </c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</row>
    <row r="29" customFormat="false" ht="18" hidden="false" customHeight="false" outlineLevel="0" collapsed="false">
      <c r="A29" s="20" t="s">
        <v>58</v>
      </c>
      <c r="B29" s="77" t="s">
        <v>55</v>
      </c>
      <c r="C29" s="40" t="s">
        <v>35</v>
      </c>
      <c r="D29" s="78" t="n">
        <v>6</v>
      </c>
      <c r="E29" s="54" t="s">
        <v>59</v>
      </c>
      <c r="F29" s="54"/>
      <c r="G29" s="53" t="n">
        <v>0</v>
      </c>
      <c r="H29" s="44" t="n">
        <f aca="false">Table456891011121413151618[[#This Row],[上月庫存/進貨]]+SUM(I29:AB29)</f>
        <v>0</v>
      </c>
      <c r="I29" s="43"/>
      <c r="J29" s="43"/>
      <c r="K29" s="43"/>
      <c r="L29" s="29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</row>
    <row r="30" customFormat="false" ht="18" hidden="false" customHeight="false" outlineLevel="0" collapsed="false">
      <c r="A30" s="27" t="s">
        <v>39</v>
      </c>
      <c r="B30" s="21" t="s">
        <v>55</v>
      </c>
      <c r="C30" s="22" t="s">
        <v>35</v>
      </c>
      <c r="D30" s="73" t="n">
        <v>6</v>
      </c>
      <c r="E30" s="79" t="s">
        <v>60</v>
      </c>
      <c r="F30" s="24"/>
      <c r="G30" s="44" t="n">
        <v>4</v>
      </c>
      <c r="H30" s="44" t="n">
        <f aca="false">Table456891011121413151618[[#This Row],[上月庫存/進貨]]+SUM(I30:AB30)</f>
        <v>4</v>
      </c>
      <c r="I30" s="45"/>
      <c r="J30" s="45"/>
      <c r="K30" s="45"/>
      <c r="L30" s="45"/>
      <c r="M30" s="45"/>
      <c r="N30" s="73"/>
      <c r="O30" s="73"/>
      <c r="P30" s="73"/>
      <c r="Q30" s="73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</row>
    <row r="31" customFormat="false" ht="18" hidden="false" customHeight="false" outlineLevel="0" collapsed="false">
      <c r="A31" s="27" t="s">
        <v>37</v>
      </c>
      <c r="B31" s="21" t="s">
        <v>55</v>
      </c>
      <c r="C31" s="22" t="s">
        <v>35</v>
      </c>
      <c r="D31" s="73" t="n">
        <v>6</v>
      </c>
      <c r="E31" s="79" t="s">
        <v>60</v>
      </c>
      <c r="F31" s="24"/>
      <c r="G31" s="44" t="n">
        <v>0</v>
      </c>
      <c r="H31" s="44" t="n">
        <f aca="false">Table456891011121413151618[[#This Row],[上月庫存/進貨]]+SUM(I31:AB31)</f>
        <v>0</v>
      </c>
      <c r="I31" s="45"/>
      <c r="J31" s="45"/>
      <c r="K31" s="45"/>
      <c r="L31" s="45"/>
      <c r="M31" s="45"/>
      <c r="N31" s="73"/>
      <c r="O31" s="73"/>
      <c r="P31" s="73"/>
      <c r="Q31" s="73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</row>
    <row r="32" customFormat="false" ht="18" hidden="false" customHeight="false" outlineLevel="0" collapsed="false">
      <c r="A32" s="20" t="s">
        <v>29</v>
      </c>
      <c r="B32" s="21" t="s">
        <v>55</v>
      </c>
      <c r="C32" s="40" t="s">
        <v>35</v>
      </c>
      <c r="D32" s="80" t="n">
        <v>6</v>
      </c>
      <c r="E32" s="81" t="s">
        <v>60</v>
      </c>
      <c r="F32" s="54"/>
      <c r="G32" s="82" t="n">
        <v>0</v>
      </c>
      <c r="H32" s="82" t="n">
        <f aca="false">Table456891011121413151618[[#This Row],[上月庫存/進貨]]+SUM(I32:AB32)</f>
        <v>0</v>
      </c>
      <c r="I32" s="45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</row>
    <row r="33" customFormat="false" ht="18" hidden="false" customHeight="false" outlineLevel="0" collapsed="false">
      <c r="A33" s="20" t="s">
        <v>61</v>
      </c>
      <c r="B33" s="21" t="s">
        <v>55</v>
      </c>
      <c r="C33" s="22" t="s">
        <v>35</v>
      </c>
      <c r="D33" s="51" t="n">
        <v>4</v>
      </c>
      <c r="E33" s="83" t="s">
        <v>62</v>
      </c>
      <c r="F33" s="83"/>
      <c r="G33" s="84" t="n">
        <v>0</v>
      </c>
      <c r="H33" s="84" t="n">
        <f aca="false">Table456891011121413151618[[#This Row],[上月庫存/進貨]]+SUM(I33:AB33)</f>
        <v>0</v>
      </c>
      <c r="I33" s="45"/>
      <c r="J33" s="45"/>
      <c r="K33" s="45"/>
      <c r="L33" s="73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</row>
    <row r="34" customFormat="false" ht="18" hidden="false" customHeight="false" outlineLevel="0" collapsed="false">
      <c r="A34" s="20" t="s">
        <v>37</v>
      </c>
      <c r="B34" s="21" t="s">
        <v>55</v>
      </c>
      <c r="C34" s="22" t="s">
        <v>35</v>
      </c>
      <c r="D34" s="51" t="n">
        <v>4</v>
      </c>
      <c r="E34" s="83" t="s">
        <v>62</v>
      </c>
      <c r="F34" s="83"/>
      <c r="G34" s="84" t="n">
        <v>2</v>
      </c>
      <c r="H34" s="84" t="n">
        <f aca="false">Table456891011121413151618[[#This Row],[上月庫存/進貨]]+SUM(I34:AB34)</f>
        <v>2</v>
      </c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</row>
    <row r="35" customFormat="false" ht="27" hidden="false" customHeight="true" outlineLevel="0" collapsed="false">
      <c r="A35" s="20" t="s">
        <v>50</v>
      </c>
      <c r="B35" s="21" t="s">
        <v>55</v>
      </c>
      <c r="C35" s="22" t="s">
        <v>35</v>
      </c>
      <c r="D35" s="51" t="n">
        <v>4</v>
      </c>
      <c r="E35" s="79" t="s">
        <v>63</v>
      </c>
      <c r="F35" s="83"/>
      <c r="G35" s="84" t="n">
        <v>0</v>
      </c>
      <c r="H35" s="84" t="n">
        <f aca="false">Table456891011121413151618[[#This Row],[上月庫存/進貨]]+SUM(I35:AB35)</f>
        <v>0</v>
      </c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</row>
    <row r="36" customFormat="false" ht="27" hidden="false" customHeight="true" outlineLevel="0" collapsed="false">
      <c r="A36" s="20" t="s">
        <v>29</v>
      </c>
      <c r="B36" s="21" t="s">
        <v>55</v>
      </c>
      <c r="C36" s="22" t="s">
        <v>35</v>
      </c>
      <c r="D36" s="51" t="n">
        <v>4</v>
      </c>
      <c r="E36" s="79" t="s">
        <v>63</v>
      </c>
      <c r="F36" s="85"/>
      <c r="G36" s="84" t="n">
        <v>0</v>
      </c>
      <c r="H36" s="84" t="n">
        <f aca="false">Table456891011121413151618[[#This Row],[上月庫存/進貨]]+SUM(I36:AB36)</f>
        <v>0</v>
      </c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</row>
    <row r="37" customFormat="false" ht="27" hidden="false" customHeight="true" outlineLevel="0" collapsed="false">
      <c r="A37" s="86" t="s">
        <v>37</v>
      </c>
      <c r="B37" s="87" t="s">
        <v>64</v>
      </c>
      <c r="C37" s="88" t="s">
        <v>65</v>
      </c>
      <c r="D37" s="89" t="n">
        <v>12</v>
      </c>
      <c r="E37" s="90" t="s">
        <v>36</v>
      </c>
      <c r="F37" s="91"/>
      <c r="G37" s="91" t="n">
        <v>49</v>
      </c>
      <c r="H37" s="91" t="n">
        <f aca="false">Table456891011121413151618[[#This Row],[上月庫存/進貨]]+SUM(I37:AB37)</f>
        <v>43</v>
      </c>
      <c r="I37" s="92"/>
      <c r="J37" s="92"/>
      <c r="K37" s="92"/>
      <c r="L37" s="93" t="n">
        <v>-6</v>
      </c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</row>
    <row r="38" customFormat="false" ht="32.25" hidden="false" customHeight="true" outlineLevel="0" collapsed="false">
      <c r="A38" s="86" t="s">
        <v>56</v>
      </c>
      <c r="B38" s="87" t="s">
        <v>64</v>
      </c>
      <c r="C38" s="88" t="s">
        <v>65</v>
      </c>
      <c r="D38" s="89" t="n">
        <v>12</v>
      </c>
      <c r="E38" s="94" t="s">
        <v>32</v>
      </c>
      <c r="F38" s="91"/>
      <c r="G38" s="91" t="n">
        <v>0</v>
      </c>
      <c r="H38" s="91" t="n">
        <f aca="false">Table456891011121413151618[[#This Row],[上月庫存/進貨]]+SUM(I38:AB38)</f>
        <v>0</v>
      </c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</row>
    <row r="39" customFormat="false" ht="33.75" hidden="false" customHeight="true" outlineLevel="0" collapsed="false">
      <c r="A39" s="86" t="s">
        <v>29</v>
      </c>
      <c r="B39" s="87" t="s">
        <v>64</v>
      </c>
      <c r="C39" s="88" t="s">
        <v>65</v>
      </c>
      <c r="D39" s="89" t="n">
        <v>12</v>
      </c>
      <c r="E39" s="94" t="s">
        <v>32</v>
      </c>
      <c r="F39" s="91"/>
      <c r="G39" s="91" t="n">
        <v>0</v>
      </c>
      <c r="H39" s="91" t="n">
        <f aca="false">Table456891011121413151618[[#This Row],[上月庫存/進貨]]+SUM(I39:AB39)</f>
        <v>0</v>
      </c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  <c r="AB39" s="92"/>
    </row>
    <row r="40" customFormat="false" ht="33.75" hidden="false" customHeight="true" outlineLevel="0" collapsed="false">
      <c r="A40" s="86"/>
      <c r="B40" s="87" t="s">
        <v>64</v>
      </c>
      <c r="C40" s="88" t="s">
        <v>65</v>
      </c>
      <c r="D40" s="89" t="n">
        <v>6</v>
      </c>
      <c r="E40" s="95" t="s">
        <v>59</v>
      </c>
      <c r="F40" s="96"/>
      <c r="G40" s="91" t="n">
        <v>0</v>
      </c>
      <c r="H40" s="91" t="n">
        <f aca="false">Table456891011121413151618[[#This Row],[上月庫存/進貨]]+SUM(I40:AB40)</f>
        <v>0</v>
      </c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</row>
    <row r="41" customFormat="false" ht="18" hidden="false" customHeight="false" outlineLevel="0" collapsed="false">
      <c r="A41" s="86" t="s">
        <v>37</v>
      </c>
      <c r="B41" s="87" t="s">
        <v>64</v>
      </c>
      <c r="C41" s="88" t="s">
        <v>65</v>
      </c>
      <c r="D41" s="89" t="n">
        <v>6</v>
      </c>
      <c r="E41" s="95" t="s">
        <v>59</v>
      </c>
      <c r="F41" s="96"/>
      <c r="G41" s="91" t="n">
        <v>4</v>
      </c>
      <c r="H41" s="91" t="n">
        <f aca="false">Table456891011121413151618[[#This Row],[上月庫存/進貨]]+SUM(I41:AB41)</f>
        <v>4</v>
      </c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</row>
    <row r="42" customFormat="false" ht="18" hidden="false" customHeight="false" outlineLevel="0" collapsed="false">
      <c r="A42" s="86" t="s">
        <v>50</v>
      </c>
      <c r="B42" s="87" t="s">
        <v>64</v>
      </c>
      <c r="C42" s="88" t="s">
        <v>65</v>
      </c>
      <c r="D42" s="89" t="n">
        <v>6</v>
      </c>
      <c r="E42" s="97" t="s">
        <v>60</v>
      </c>
      <c r="F42" s="96"/>
      <c r="G42" s="91" t="n">
        <v>0</v>
      </c>
      <c r="H42" s="91" t="n">
        <f aca="false">Table456891011121413151618[[#This Row],[上月庫存/進貨]]+SUM(I42:AB42)</f>
        <v>0</v>
      </c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  <c r="AA42" s="92"/>
      <c r="AB42" s="92"/>
    </row>
    <row r="43" customFormat="false" ht="18" hidden="false" customHeight="false" outlineLevel="0" collapsed="false">
      <c r="A43" s="86" t="s">
        <v>66</v>
      </c>
      <c r="B43" s="87" t="s">
        <v>64</v>
      </c>
      <c r="C43" s="88" t="s">
        <v>65</v>
      </c>
      <c r="D43" s="89" t="n">
        <v>6</v>
      </c>
      <c r="E43" s="97" t="s">
        <v>60</v>
      </c>
      <c r="F43" s="91"/>
      <c r="G43" s="91" t="n">
        <v>0</v>
      </c>
      <c r="H43" s="91" t="n">
        <f aca="false">Table456891011121413151618[[#This Row],[上月庫存/進貨]]+SUM(I43:AB43)</f>
        <v>0</v>
      </c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  <c r="AB43" s="92"/>
    </row>
    <row r="44" customFormat="false" ht="18" hidden="false" customHeight="false" outlineLevel="0" collapsed="false">
      <c r="A44" s="86" t="s">
        <v>29</v>
      </c>
      <c r="B44" s="87" t="s">
        <v>64</v>
      </c>
      <c r="C44" s="88" t="s">
        <v>65</v>
      </c>
      <c r="D44" s="89" t="n">
        <v>6</v>
      </c>
      <c r="E44" s="97" t="s">
        <v>60</v>
      </c>
      <c r="F44" s="91"/>
      <c r="G44" s="91" t="n">
        <v>0</v>
      </c>
      <c r="H44" s="91" t="n">
        <f aca="false">Table456891011121413151618[[#This Row],[上月庫存/進貨]]+SUM(I44:AB44)</f>
        <v>0</v>
      </c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</row>
    <row r="45" customFormat="false" ht="18" hidden="false" customHeight="false" outlineLevel="0" collapsed="false">
      <c r="A45" s="86" t="s">
        <v>37</v>
      </c>
      <c r="B45" s="87" t="s">
        <v>64</v>
      </c>
      <c r="C45" s="88" t="s">
        <v>65</v>
      </c>
      <c r="D45" s="89" t="n">
        <v>4</v>
      </c>
      <c r="E45" s="95" t="s">
        <v>62</v>
      </c>
      <c r="F45" s="96"/>
      <c r="G45" s="91" t="n">
        <v>3</v>
      </c>
      <c r="H45" s="91" t="n">
        <f aca="false">Table456891011121413151618[[#This Row],[上月庫存/進貨]]+SUM(I45:AB45)</f>
        <v>3</v>
      </c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  <c r="AB45" s="92"/>
    </row>
    <row r="46" customFormat="false" ht="18" hidden="false" customHeight="false" outlineLevel="0" collapsed="false">
      <c r="A46" s="86" t="s">
        <v>50</v>
      </c>
      <c r="B46" s="87" t="s">
        <v>64</v>
      </c>
      <c r="C46" s="88" t="s">
        <v>65</v>
      </c>
      <c r="D46" s="89" t="n">
        <v>4</v>
      </c>
      <c r="E46" s="97" t="s">
        <v>63</v>
      </c>
      <c r="F46" s="96"/>
      <c r="G46" s="91" t="n">
        <v>0</v>
      </c>
      <c r="H46" s="91" t="n">
        <f aca="false">Table456891011121413151618[[#This Row],[上月庫存/進貨]]+SUM(I46:AB46)</f>
        <v>0</v>
      </c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</row>
    <row r="47" customFormat="false" ht="18" hidden="false" customHeight="false" outlineLevel="0" collapsed="false">
      <c r="A47" s="86" t="s">
        <v>29</v>
      </c>
      <c r="B47" s="87" t="s">
        <v>64</v>
      </c>
      <c r="C47" s="98" t="s">
        <v>65</v>
      </c>
      <c r="D47" s="99" t="n">
        <v>4</v>
      </c>
      <c r="E47" s="100" t="s">
        <v>63</v>
      </c>
      <c r="F47" s="101"/>
      <c r="G47" s="101" t="n">
        <v>0</v>
      </c>
      <c r="H47" s="101" t="n">
        <f aca="false">Table456891011121413151618[[#This Row],[上月庫存/進貨]]+SUM(I47:AB47)</f>
        <v>0</v>
      </c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</row>
    <row r="48" customFormat="false" ht="24.75" hidden="false" customHeight="true" outlineLevel="0" collapsed="false">
      <c r="A48" s="86" t="s">
        <v>67</v>
      </c>
      <c r="B48" s="103" t="s">
        <v>68</v>
      </c>
      <c r="C48" s="104" t="s">
        <v>69</v>
      </c>
      <c r="D48" s="105" t="n">
        <v>12</v>
      </c>
      <c r="E48" s="106" t="s">
        <v>32</v>
      </c>
      <c r="F48" s="107"/>
      <c r="G48" s="108" t="n">
        <v>0</v>
      </c>
      <c r="H48" s="109" t="n">
        <f aca="false">Table456891011121413151618[[#This Row],[上月庫存/進貨]]+SUM(I48:AB48)</f>
        <v>0</v>
      </c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</row>
    <row r="49" customFormat="false" ht="18.75" hidden="false" customHeight="false" outlineLevel="0" collapsed="false">
      <c r="A49" s="111" t="s">
        <v>29</v>
      </c>
      <c r="B49" s="103" t="s">
        <v>68</v>
      </c>
      <c r="C49" s="112" t="s">
        <v>69</v>
      </c>
      <c r="D49" s="113" t="n">
        <v>12</v>
      </c>
      <c r="E49" s="114" t="s">
        <v>32</v>
      </c>
      <c r="F49" s="115"/>
      <c r="G49" s="115" t="n">
        <v>0</v>
      </c>
      <c r="H49" s="115" t="n">
        <f aca="false">Table456891011121413151618[[#This Row],[上月庫存/進貨]]+SUM(I49:AB49)</f>
        <v>0</v>
      </c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</row>
    <row r="50" customFormat="false" ht="18.75" hidden="false" customHeight="false" outlineLevel="0" collapsed="false">
      <c r="A50" s="111" t="s">
        <v>61</v>
      </c>
      <c r="B50" s="103" t="s">
        <v>68</v>
      </c>
      <c r="C50" s="112" t="s">
        <v>69</v>
      </c>
      <c r="D50" s="113" t="n">
        <v>12</v>
      </c>
      <c r="E50" s="117" t="s">
        <v>36</v>
      </c>
      <c r="F50" s="118"/>
      <c r="G50" s="115" t="n">
        <v>11</v>
      </c>
      <c r="H50" s="115" t="n">
        <f aca="false">Table456891011121413151618[[#This Row],[上月庫存/進貨]]+SUM(I50:AB50)</f>
        <v>9</v>
      </c>
      <c r="I50" s="119"/>
      <c r="J50" s="119"/>
      <c r="K50" s="119"/>
      <c r="L50" s="120" t="n">
        <v>-2</v>
      </c>
      <c r="M50" s="119"/>
      <c r="N50" s="119"/>
      <c r="O50" s="119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</row>
    <row r="51" customFormat="false" ht="18.75" hidden="false" customHeight="false" outlineLevel="0" collapsed="false">
      <c r="A51" s="111" t="s">
        <v>29</v>
      </c>
      <c r="B51" s="103" t="s">
        <v>70</v>
      </c>
      <c r="C51" s="121" t="s">
        <v>71</v>
      </c>
      <c r="D51" s="122" t="n">
        <v>6</v>
      </c>
      <c r="E51" s="123" t="s">
        <v>32</v>
      </c>
      <c r="F51" s="124"/>
      <c r="G51" s="125" t="n">
        <v>4</v>
      </c>
      <c r="H51" s="125" t="n">
        <f aca="false">Table456891011121413151618[[#This Row],[上月庫存/進貨]]+SUM(I51:AB51)</f>
        <v>4</v>
      </c>
      <c r="I51" s="119"/>
      <c r="J51" s="119"/>
      <c r="K51" s="119"/>
      <c r="L51" s="120"/>
      <c r="M51" s="119"/>
      <c r="N51" s="119"/>
      <c r="O51" s="119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</row>
    <row r="52" customFormat="false" ht="18.75" hidden="false" customHeight="false" outlineLevel="0" collapsed="false">
      <c r="A52" s="111" t="s">
        <v>67</v>
      </c>
      <c r="B52" s="103" t="s">
        <v>72</v>
      </c>
      <c r="C52" s="126" t="s">
        <v>73</v>
      </c>
      <c r="D52" s="127" t="n">
        <v>12</v>
      </c>
      <c r="E52" s="128" t="s">
        <v>32</v>
      </c>
      <c r="F52" s="129"/>
      <c r="G52" s="109" t="n">
        <v>48</v>
      </c>
      <c r="H52" s="109" t="n">
        <f aca="false">Table456891011121413151618[[#This Row],[上月庫存/進貨]]+SUM(I52:AB52)</f>
        <v>48</v>
      </c>
      <c r="I52" s="110"/>
      <c r="J52" s="110"/>
      <c r="K52" s="110"/>
      <c r="L52" s="130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  <c r="AA52" s="110"/>
      <c r="AB52" s="110"/>
    </row>
    <row r="53" customFormat="false" ht="18.75" hidden="false" customHeight="false" outlineLevel="0" collapsed="false">
      <c r="A53" s="111" t="s">
        <v>29</v>
      </c>
      <c r="B53" s="103" t="s">
        <v>72</v>
      </c>
      <c r="C53" s="121" t="s">
        <v>73</v>
      </c>
      <c r="D53" s="113" t="n">
        <v>12</v>
      </c>
      <c r="E53" s="128" t="s">
        <v>32</v>
      </c>
      <c r="F53" s="115"/>
      <c r="G53" s="115" t="n">
        <v>11</v>
      </c>
      <c r="H53" s="115" t="n">
        <f aca="false">Table456891011121413151618[[#This Row],[上月庫存/進貨]]+SUM(I53:AB53)</f>
        <v>9</v>
      </c>
      <c r="I53" s="116"/>
      <c r="J53" s="116"/>
      <c r="K53" s="116"/>
      <c r="L53" s="131" t="n">
        <v>-2</v>
      </c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</row>
    <row r="54" customFormat="false" ht="18" hidden="false" customHeight="false" outlineLevel="0" collapsed="false">
      <c r="A54" s="111" t="s">
        <v>37</v>
      </c>
      <c r="B54" s="103" t="s">
        <v>74</v>
      </c>
      <c r="C54" s="121" t="s">
        <v>75</v>
      </c>
      <c r="D54" s="132" t="n">
        <v>12</v>
      </c>
      <c r="E54" s="133" t="s">
        <v>36</v>
      </c>
      <c r="F54" s="134"/>
      <c r="G54" s="135" t="n">
        <v>0</v>
      </c>
      <c r="H54" s="135" t="n">
        <f aca="false">Table456891011121413151618[[#This Row],[上月庫存/進貨]]+SUM(I54:AB54)</f>
        <v>0</v>
      </c>
      <c r="I54" s="136"/>
      <c r="J54" s="136"/>
      <c r="K54" s="136"/>
      <c r="L54" s="137"/>
      <c r="M54" s="136"/>
      <c r="N54" s="136"/>
      <c r="O54" s="136"/>
      <c r="P54" s="136"/>
      <c r="Q54" s="136"/>
      <c r="R54" s="136"/>
      <c r="S54" s="136"/>
      <c r="T54" s="136"/>
      <c r="U54" s="136"/>
      <c r="V54" s="136"/>
      <c r="W54" s="136"/>
      <c r="X54" s="136"/>
      <c r="Y54" s="136"/>
      <c r="Z54" s="136"/>
      <c r="AA54" s="136"/>
      <c r="AB54" s="136"/>
    </row>
    <row r="55" customFormat="false" ht="18" hidden="false" customHeight="false" outlineLevel="0" collapsed="false">
      <c r="A55" s="111" t="s">
        <v>76</v>
      </c>
      <c r="B55" s="103" t="s">
        <v>74</v>
      </c>
      <c r="C55" s="121" t="s">
        <v>75</v>
      </c>
      <c r="D55" s="132" t="n">
        <v>12</v>
      </c>
      <c r="E55" s="123" t="s">
        <v>32</v>
      </c>
      <c r="F55" s="134"/>
      <c r="G55" s="135" t="n">
        <v>0</v>
      </c>
      <c r="H55" s="135" t="n">
        <f aca="false">Table456891011121413151618[[#This Row],[上月庫存/進貨]]+SUM(I55:AB55)</f>
        <v>0</v>
      </c>
      <c r="I55" s="136"/>
      <c r="J55" s="136"/>
      <c r="K55" s="136"/>
      <c r="L55" s="137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</row>
    <row r="56" customFormat="false" ht="32.25" hidden="false" customHeight="true" outlineLevel="0" collapsed="false">
      <c r="A56" s="138" t="s">
        <v>29</v>
      </c>
      <c r="B56" s="103" t="s">
        <v>74</v>
      </c>
      <c r="C56" s="121" t="s">
        <v>75</v>
      </c>
      <c r="D56" s="132" t="n">
        <v>12</v>
      </c>
      <c r="E56" s="123" t="s">
        <v>77</v>
      </c>
      <c r="F56" s="139"/>
      <c r="G56" s="135" t="n">
        <v>7</v>
      </c>
      <c r="H56" s="135" t="n">
        <f aca="false">Table456891011121413151618[[#This Row],[上月庫存/進貨]]+SUM(I56:AB56)</f>
        <v>7</v>
      </c>
      <c r="I56" s="136"/>
      <c r="J56" s="119"/>
      <c r="K56" s="119"/>
      <c r="L56" s="120"/>
      <c r="M56" s="119"/>
      <c r="N56" s="119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</row>
    <row r="57" customFormat="false" ht="32.25" hidden="false" customHeight="true" outlineLevel="0" collapsed="false">
      <c r="A57" s="111" t="s">
        <v>78</v>
      </c>
      <c r="B57" s="103" t="s">
        <v>74</v>
      </c>
      <c r="C57" s="121" t="s">
        <v>75</v>
      </c>
      <c r="D57" s="132" t="n">
        <v>12</v>
      </c>
      <c r="E57" s="123" t="s">
        <v>79</v>
      </c>
      <c r="F57" s="140"/>
      <c r="G57" s="135" t="n">
        <v>7</v>
      </c>
      <c r="H57" s="135" t="n">
        <f aca="false">Table456891011121413151618[[#This Row],[上月庫存/進貨]]+SUM(I57:AB57)</f>
        <v>7</v>
      </c>
      <c r="I57" s="136"/>
      <c r="J57" s="110"/>
      <c r="K57" s="110"/>
      <c r="L57" s="130"/>
      <c r="M57" s="110"/>
      <c r="N57" s="110"/>
      <c r="O57" s="110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  <c r="AA57" s="110"/>
      <c r="AB57" s="110"/>
    </row>
    <row r="58" customFormat="false" ht="32.25" hidden="false" customHeight="true" outlineLevel="0" collapsed="false">
      <c r="A58" s="141" t="s">
        <v>80</v>
      </c>
      <c r="B58" s="103" t="s">
        <v>74</v>
      </c>
      <c r="C58" s="121" t="s">
        <v>75</v>
      </c>
      <c r="D58" s="132" t="n">
        <v>12</v>
      </c>
      <c r="E58" s="123" t="s">
        <v>81</v>
      </c>
      <c r="F58" s="115"/>
      <c r="G58" s="135" t="n">
        <v>7</v>
      </c>
      <c r="H58" s="135" t="n">
        <f aca="false">Table456891011121413151618[[#This Row],[上月庫存/進貨]]+SUM(I58:AB58)</f>
        <v>7</v>
      </c>
      <c r="I58" s="136"/>
      <c r="J58" s="116"/>
      <c r="K58" s="116"/>
      <c r="L58" s="131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</row>
    <row r="59" customFormat="false" ht="18" hidden="false" customHeight="false" outlineLevel="0" collapsed="false">
      <c r="A59" s="111" t="s">
        <v>29</v>
      </c>
      <c r="B59" s="103" t="s">
        <v>74</v>
      </c>
      <c r="C59" s="121" t="s">
        <v>75</v>
      </c>
      <c r="D59" s="132" t="n">
        <v>12</v>
      </c>
      <c r="E59" s="123" t="s">
        <v>82</v>
      </c>
      <c r="F59" s="135"/>
      <c r="G59" s="135" t="n">
        <v>7</v>
      </c>
      <c r="H59" s="135" t="n">
        <f aca="false">Table456891011121413151618[[#This Row],[上月庫存/進貨]]+SUM(I59:AB59)</f>
        <v>7</v>
      </c>
      <c r="I59" s="136"/>
      <c r="J59" s="136"/>
      <c r="K59" s="136"/>
      <c r="L59" s="137"/>
      <c r="M59" s="136"/>
      <c r="N59" s="136"/>
      <c r="O59" s="136"/>
      <c r="P59" s="136"/>
      <c r="Q59" s="136"/>
      <c r="R59" s="136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</row>
    <row r="60" customFormat="false" ht="18" hidden="false" customHeight="false" outlineLevel="0" collapsed="false">
      <c r="A60" s="111" t="s">
        <v>83</v>
      </c>
      <c r="B60" s="103" t="s">
        <v>74</v>
      </c>
      <c r="C60" s="121" t="s">
        <v>75</v>
      </c>
      <c r="D60" s="132" t="n">
        <v>12</v>
      </c>
      <c r="E60" s="133" t="s">
        <v>36</v>
      </c>
      <c r="F60" s="142"/>
      <c r="G60" s="135" t="n">
        <v>31</v>
      </c>
      <c r="H60" s="135" t="n">
        <f aca="false">Table456891011121413151618[[#This Row],[上月庫存/進貨]]+SUM(I60:AB60)</f>
        <v>31</v>
      </c>
      <c r="I60" s="136"/>
      <c r="J60" s="136"/>
      <c r="K60" s="136"/>
      <c r="L60" s="137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</row>
    <row r="61" customFormat="false" ht="18" hidden="false" customHeight="false" outlineLevel="0" collapsed="false">
      <c r="A61" s="111" t="s">
        <v>29</v>
      </c>
      <c r="B61" s="103" t="s">
        <v>84</v>
      </c>
      <c r="C61" s="121" t="s">
        <v>85</v>
      </c>
      <c r="D61" s="132" t="n">
        <v>12</v>
      </c>
      <c r="E61" s="123" t="s">
        <v>32</v>
      </c>
      <c r="F61" s="134"/>
      <c r="G61" s="135" t="n">
        <v>0</v>
      </c>
      <c r="H61" s="135" t="n">
        <f aca="false">Table456891011121413151618[[#This Row],[上月庫存/進貨]]+SUM(I61:AB61)</f>
        <v>0</v>
      </c>
      <c r="I61" s="136"/>
      <c r="J61" s="136"/>
      <c r="K61" s="136"/>
      <c r="L61" s="137"/>
      <c r="M61" s="136"/>
      <c r="N61" s="136"/>
      <c r="O61" s="136"/>
      <c r="P61" s="136"/>
      <c r="Q61" s="136"/>
      <c r="R61" s="136"/>
      <c r="S61" s="136"/>
      <c r="T61" s="136"/>
      <c r="U61" s="136"/>
      <c r="V61" s="136"/>
      <c r="W61" s="136"/>
      <c r="X61" s="136"/>
      <c r="Y61" s="136"/>
      <c r="Z61" s="136"/>
      <c r="AA61" s="136"/>
      <c r="AB61" s="136"/>
    </row>
    <row r="62" customFormat="false" ht="18" hidden="false" customHeight="false" outlineLevel="0" collapsed="false">
      <c r="A62" s="111" t="s">
        <v>29</v>
      </c>
      <c r="B62" s="103" t="s">
        <v>86</v>
      </c>
      <c r="C62" s="121" t="s">
        <v>87</v>
      </c>
      <c r="D62" s="106" t="n">
        <v>12</v>
      </c>
      <c r="E62" s="123" t="s">
        <v>32</v>
      </c>
      <c r="F62" s="134"/>
      <c r="G62" s="135" t="n">
        <v>0</v>
      </c>
      <c r="H62" s="135" t="n">
        <f aca="false">Table456891011121413151618[[#This Row],[上月庫存/進貨]]+SUM(I62:AB62)</f>
        <v>0</v>
      </c>
      <c r="I62" s="136"/>
      <c r="J62" s="136"/>
      <c r="K62" s="136"/>
      <c r="L62" s="137"/>
      <c r="M62" s="136"/>
      <c r="N62" s="136"/>
      <c r="O62" s="136"/>
      <c r="P62" s="136"/>
      <c r="Q62" s="136"/>
      <c r="R62" s="136"/>
      <c r="S62" s="136"/>
      <c r="T62" s="136"/>
      <c r="U62" s="136"/>
      <c r="V62" s="136"/>
      <c r="W62" s="136"/>
      <c r="X62" s="136"/>
      <c r="Y62" s="136"/>
      <c r="Z62" s="136"/>
      <c r="AA62" s="136"/>
      <c r="AB62" s="136"/>
    </row>
    <row r="63" customFormat="false" ht="18.75" hidden="false" customHeight="false" outlineLevel="0" collapsed="false">
      <c r="A63" s="111" t="s">
        <v>29</v>
      </c>
      <c r="B63" s="103" t="s">
        <v>88</v>
      </c>
      <c r="C63" s="121" t="s">
        <v>89</v>
      </c>
      <c r="D63" s="143" t="n">
        <v>6</v>
      </c>
      <c r="E63" s="144" t="s">
        <v>32</v>
      </c>
      <c r="F63" s="125"/>
      <c r="G63" s="125" t="n">
        <v>3</v>
      </c>
      <c r="H63" s="125" t="n">
        <f aca="false">Table456891011121413151618[[#This Row],[上月庫存/進貨]]+SUM(I63:AB63)</f>
        <v>3</v>
      </c>
      <c r="I63" s="119"/>
      <c r="J63" s="119"/>
      <c r="K63" s="119"/>
      <c r="L63" s="120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19"/>
      <c r="X63" s="119"/>
      <c r="Y63" s="119"/>
      <c r="Z63" s="119"/>
      <c r="AA63" s="119"/>
      <c r="AB63" s="119"/>
    </row>
    <row r="64" customFormat="false" ht="18" hidden="false" customHeight="false" outlineLevel="0" collapsed="false">
      <c r="A64" s="138" t="s">
        <v>67</v>
      </c>
      <c r="B64" s="145" t="s">
        <v>90</v>
      </c>
      <c r="C64" s="146" t="s">
        <v>91</v>
      </c>
      <c r="D64" s="147" t="n">
        <v>12</v>
      </c>
      <c r="E64" s="148" t="s">
        <v>32</v>
      </c>
      <c r="F64" s="149"/>
      <c r="G64" s="150" t="n">
        <v>24</v>
      </c>
      <c r="H64" s="151" t="n">
        <f aca="false">Table456891011121413151618[[#This Row],[上月庫存/進貨]]+SUM(I64:AB64)</f>
        <v>24</v>
      </c>
      <c r="I64" s="152"/>
      <c r="J64" s="152"/>
      <c r="K64" s="152"/>
      <c r="L64" s="153"/>
      <c r="M64" s="152"/>
      <c r="N64" s="152"/>
      <c r="O64" s="152"/>
      <c r="P64" s="152"/>
      <c r="Q64" s="152"/>
      <c r="R64" s="152"/>
      <c r="S64" s="152"/>
      <c r="T64" s="152"/>
      <c r="U64" s="152"/>
      <c r="V64" s="152"/>
      <c r="W64" s="152"/>
      <c r="X64" s="152"/>
      <c r="Y64" s="152"/>
      <c r="Z64" s="152"/>
      <c r="AA64" s="152"/>
      <c r="AB64" s="152"/>
    </row>
    <row r="65" customFormat="false" ht="18" hidden="false" customHeight="false" outlineLevel="0" collapsed="false">
      <c r="A65" s="154" t="s">
        <v>29</v>
      </c>
      <c r="B65" s="145" t="s">
        <v>90</v>
      </c>
      <c r="C65" s="146" t="s">
        <v>91</v>
      </c>
      <c r="D65" s="155" t="n">
        <v>12</v>
      </c>
      <c r="E65" s="156" t="s">
        <v>32</v>
      </c>
      <c r="F65" s="157"/>
      <c r="G65" s="157" t="n">
        <v>5</v>
      </c>
      <c r="H65" s="157" t="n">
        <f aca="false">Table456891011121413151618[[#This Row],[上月庫存/進貨]]+SUM(I65:AB65)</f>
        <v>5</v>
      </c>
      <c r="I65" s="158"/>
      <c r="J65" s="158"/>
      <c r="K65" s="158"/>
      <c r="L65" s="159"/>
      <c r="M65" s="158"/>
      <c r="N65" s="158"/>
      <c r="O65" s="158"/>
      <c r="P65" s="158"/>
      <c r="Q65" s="158"/>
      <c r="R65" s="158"/>
      <c r="S65" s="158"/>
      <c r="T65" s="158"/>
      <c r="U65" s="158"/>
      <c r="V65" s="158"/>
      <c r="W65" s="158"/>
      <c r="X65" s="158"/>
      <c r="Y65" s="158"/>
      <c r="Z65" s="158"/>
      <c r="AA65" s="158"/>
      <c r="AB65" s="158"/>
    </row>
    <row r="66" customFormat="false" ht="18" hidden="false" customHeight="false" outlineLevel="0" collapsed="false">
      <c r="A66" s="160" t="s">
        <v>78</v>
      </c>
      <c r="B66" s="161" t="s">
        <v>92</v>
      </c>
      <c r="C66" s="162" t="s">
        <v>93</v>
      </c>
      <c r="D66" s="163" t="n">
        <v>12</v>
      </c>
      <c r="E66" s="164" t="s">
        <v>36</v>
      </c>
      <c r="F66" s="165"/>
      <c r="G66" s="166" t="n">
        <v>0</v>
      </c>
      <c r="H66" s="166" t="n">
        <f aca="false">Table456891011121413151618[[#This Row],[上月庫存/進貨]]+SUM(I66:AB66)</f>
        <v>0</v>
      </c>
      <c r="I66" s="167"/>
      <c r="J66" s="167"/>
      <c r="K66" s="167"/>
      <c r="L66" s="168"/>
      <c r="M66" s="167"/>
      <c r="N66" s="167"/>
      <c r="O66" s="167"/>
      <c r="P66" s="167"/>
      <c r="Q66" s="169"/>
      <c r="R66" s="167"/>
      <c r="S66" s="167"/>
      <c r="T66" s="167"/>
      <c r="U66" s="167"/>
      <c r="V66" s="167"/>
      <c r="W66" s="167"/>
      <c r="X66" s="167"/>
      <c r="Y66" s="167"/>
      <c r="Z66" s="167"/>
      <c r="AA66" s="167"/>
      <c r="AB66" s="167"/>
    </row>
    <row r="67" customFormat="false" ht="18" hidden="false" customHeight="false" outlineLevel="0" collapsed="false">
      <c r="A67" s="170" t="s">
        <v>37</v>
      </c>
      <c r="B67" s="171" t="s">
        <v>92</v>
      </c>
      <c r="C67" s="172" t="s">
        <v>93</v>
      </c>
      <c r="D67" s="163" t="n">
        <v>12</v>
      </c>
      <c r="E67" s="164" t="s">
        <v>36</v>
      </c>
      <c r="F67" s="173"/>
      <c r="G67" s="173" t="n">
        <v>0</v>
      </c>
      <c r="H67" s="173" t="n">
        <f aca="false">Table456891011121413151618[[#This Row],[上月庫存/進貨]]+SUM(I67:AB67)</f>
        <v>0</v>
      </c>
      <c r="I67" s="174"/>
      <c r="J67" s="174"/>
      <c r="K67" s="174"/>
      <c r="L67" s="175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  <c r="AA67" s="174"/>
      <c r="AB67" s="174"/>
    </row>
    <row r="68" customFormat="false" ht="18" hidden="false" customHeight="false" outlineLevel="0" collapsed="false">
      <c r="A68" s="160" t="s">
        <v>94</v>
      </c>
      <c r="B68" s="176" t="s">
        <v>92</v>
      </c>
      <c r="C68" s="177" t="s">
        <v>93</v>
      </c>
      <c r="D68" s="163" t="n">
        <v>12</v>
      </c>
      <c r="E68" s="164" t="s">
        <v>36</v>
      </c>
      <c r="F68" s="178"/>
      <c r="G68" s="178" t="n">
        <v>0</v>
      </c>
      <c r="H68" s="178" t="n">
        <f aca="false">Table456891011121413151618[[#This Row],[上月庫存/進貨]]+SUM(I68:AB68)</f>
        <v>0</v>
      </c>
      <c r="I68" s="179"/>
      <c r="J68" s="179"/>
      <c r="K68" s="179"/>
      <c r="L68" s="180"/>
      <c r="M68" s="179"/>
      <c r="N68" s="179"/>
      <c r="O68" s="179"/>
      <c r="P68" s="179"/>
      <c r="Q68" s="179"/>
      <c r="R68" s="179"/>
      <c r="S68" s="179"/>
      <c r="T68" s="179"/>
      <c r="U68" s="179"/>
      <c r="V68" s="179"/>
      <c r="W68" s="179"/>
      <c r="X68" s="179"/>
      <c r="Y68" s="179"/>
      <c r="Z68" s="179"/>
      <c r="AA68" s="179"/>
      <c r="AB68" s="179"/>
    </row>
    <row r="69" customFormat="false" ht="18" hidden="false" customHeight="false" outlineLevel="0" collapsed="false">
      <c r="A69" s="160" t="s">
        <v>29</v>
      </c>
      <c r="B69" s="176" t="s">
        <v>92</v>
      </c>
      <c r="C69" s="177" t="s">
        <v>93</v>
      </c>
      <c r="D69" s="163" t="n">
        <v>12</v>
      </c>
      <c r="E69" s="164" t="s">
        <v>36</v>
      </c>
      <c r="F69" s="178"/>
      <c r="G69" s="178" t="n">
        <v>0</v>
      </c>
      <c r="H69" s="178" t="n">
        <f aca="false">Table456891011121413151618[[#This Row],[上月庫存/進貨]]+SUM(I69:AB69)</f>
        <v>0</v>
      </c>
      <c r="I69" s="179"/>
      <c r="J69" s="179"/>
      <c r="K69" s="179"/>
      <c r="L69" s="180"/>
      <c r="M69" s="179"/>
      <c r="N69" s="179"/>
      <c r="O69" s="179"/>
      <c r="P69" s="179"/>
      <c r="Q69" s="179"/>
      <c r="R69" s="179"/>
      <c r="S69" s="179"/>
      <c r="T69" s="179"/>
      <c r="U69" s="179"/>
      <c r="V69" s="179"/>
      <c r="W69" s="179"/>
      <c r="X69" s="179"/>
      <c r="Y69" s="179"/>
      <c r="Z69" s="179"/>
      <c r="AA69" s="179"/>
      <c r="AB69" s="179"/>
    </row>
    <row r="70" customFormat="false" ht="18" hidden="false" customHeight="false" outlineLevel="0" collapsed="false">
      <c r="A70" s="160" t="s">
        <v>44</v>
      </c>
      <c r="B70" s="176" t="s">
        <v>92</v>
      </c>
      <c r="C70" s="177" t="s">
        <v>93</v>
      </c>
      <c r="D70" s="163" t="n">
        <v>12</v>
      </c>
      <c r="E70" s="164" t="s">
        <v>36</v>
      </c>
      <c r="F70" s="178"/>
      <c r="G70" s="178" t="n">
        <v>12</v>
      </c>
      <c r="H70" s="178" t="n">
        <f aca="false">Table456891011121413151618[[#This Row],[上月庫存/進貨]]+SUM(I70:AB70)</f>
        <v>12</v>
      </c>
      <c r="I70" s="179"/>
      <c r="J70" s="179"/>
      <c r="K70" s="179"/>
      <c r="L70" s="180"/>
      <c r="M70" s="179"/>
      <c r="N70" s="179"/>
      <c r="O70" s="179"/>
      <c r="P70" s="179"/>
      <c r="Q70" s="179"/>
      <c r="R70" s="179"/>
      <c r="S70" s="179"/>
      <c r="T70" s="179"/>
      <c r="U70" s="179"/>
      <c r="V70" s="179"/>
      <c r="W70" s="179"/>
      <c r="X70" s="179"/>
      <c r="Y70" s="179"/>
      <c r="Z70" s="179"/>
      <c r="AA70" s="179"/>
      <c r="AB70" s="179"/>
    </row>
    <row r="71" customFormat="false" ht="18" hidden="false" customHeight="false" outlineLevel="0" collapsed="false">
      <c r="A71" s="160" t="s">
        <v>29</v>
      </c>
      <c r="B71" s="176" t="s">
        <v>95</v>
      </c>
      <c r="C71" s="177" t="s">
        <v>96</v>
      </c>
      <c r="D71" s="163" t="n">
        <v>12</v>
      </c>
      <c r="E71" s="164" t="s">
        <v>97</v>
      </c>
      <c r="F71" s="181"/>
      <c r="G71" s="182" t="n">
        <v>0</v>
      </c>
      <c r="H71" s="182" t="n">
        <f aca="false">Table456891011121413151618[[#This Row],[上月庫存/進貨]]+SUM(I71:AB71)</f>
        <v>0</v>
      </c>
      <c r="I71" s="183"/>
      <c r="J71" s="183"/>
      <c r="K71" s="183"/>
      <c r="L71" s="184"/>
      <c r="M71" s="183"/>
      <c r="N71" s="183"/>
      <c r="O71" s="183"/>
      <c r="P71" s="183"/>
      <c r="Q71" s="183"/>
      <c r="R71" s="183"/>
      <c r="S71" s="183"/>
      <c r="T71" s="183"/>
      <c r="U71" s="183"/>
      <c r="V71" s="183"/>
      <c r="W71" s="183"/>
      <c r="X71" s="183"/>
      <c r="Y71" s="183"/>
      <c r="Z71" s="183"/>
      <c r="AA71" s="183"/>
      <c r="AB71" s="183"/>
    </row>
    <row r="72" customFormat="false" ht="18" hidden="false" customHeight="false" outlineLevel="0" collapsed="false">
      <c r="A72" s="160" t="s">
        <v>98</v>
      </c>
      <c r="B72" s="185" t="s">
        <v>99</v>
      </c>
      <c r="C72" s="162" t="s">
        <v>100</v>
      </c>
      <c r="D72" s="163" t="n">
        <v>12</v>
      </c>
      <c r="E72" s="164" t="s">
        <v>36</v>
      </c>
      <c r="F72" s="186"/>
      <c r="G72" s="187" t="n">
        <v>0</v>
      </c>
      <c r="H72" s="187" t="n">
        <f aca="false">Table456891011121413151618[[#This Row],[上月庫存/進貨]]+SUM(I72:AB72)</f>
        <v>0</v>
      </c>
      <c r="I72" s="167"/>
      <c r="J72" s="167"/>
      <c r="K72" s="167"/>
      <c r="L72" s="168"/>
      <c r="M72" s="167"/>
      <c r="N72" s="167"/>
      <c r="O72" s="167"/>
      <c r="P72" s="163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7"/>
    </row>
    <row r="73" customFormat="false" ht="18" hidden="false" customHeight="false" outlineLevel="0" collapsed="false">
      <c r="A73" s="160" t="s">
        <v>101</v>
      </c>
      <c r="B73" s="185" t="s">
        <v>99</v>
      </c>
      <c r="C73" s="162" t="s">
        <v>100</v>
      </c>
      <c r="D73" s="163" t="n">
        <v>12</v>
      </c>
      <c r="E73" s="164" t="s">
        <v>36</v>
      </c>
      <c r="F73" s="186"/>
      <c r="G73" s="187" t="n">
        <v>0</v>
      </c>
      <c r="H73" s="187" t="n">
        <f aca="false">Table456891011121413151618[[#This Row],[上月庫存/進貨]]+SUM(I73:AB73)</f>
        <v>0</v>
      </c>
      <c r="I73" s="188"/>
      <c r="J73" s="188"/>
      <c r="K73" s="188"/>
      <c r="L73" s="189"/>
      <c r="M73" s="188"/>
      <c r="N73" s="188"/>
      <c r="O73" s="188"/>
      <c r="P73" s="190"/>
      <c r="Q73" s="188"/>
      <c r="R73" s="188"/>
      <c r="S73" s="188"/>
      <c r="T73" s="188"/>
      <c r="U73" s="188"/>
      <c r="V73" s="188"/>
      <c r="W73" s="188"/>
      <c r="X73" s="188"/>
      <c r="Y73" s="188"/>
      <c r="Z73" s="188"/>
      <c r="AA73" s="188"/>
      <c r="AB73" s="188"/>
    </row>
    <row r="74" customFormat="false" ht="18" hidden="false" customHeight="false" outlineLevel="0" collapsed="false">
      <c r="A74" s="160" t="s">
        <v>102</v>
      </c>
      <c r="B74" s="185" t="s">
        <v>103</v>
      </c>
      <c r="C74" s="162" t="s">
        <v>104</v>
      </c>
      <c r="D74" s="163" t="n">
        <v>12</v>
      </c>
      <c r="E74" s="164" t="s">
        <v>36</v>
      </c>
      <c r="F74" s="186"/>
      <c r="G74" s="187" t="n">
        <v>5</v>
      </c>
      <c r="H74" s="191" t="n">
        <f aca="false">Table456891011121413151618[[#This Row],[上月庫存/進貨]]+SUM(I74:AB74)</f>
        <v>5</v>
      </c>
      <c r="I74" s="167"/>
      <c r="J74" s="167"/>
      <c r="K74" s="167"/>
      <c r="L74" s="168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</row>
    <row r="75" customFormat="false" ht="36.75" hidden="false" customHeight="false" outlineLevel="0" collapsed="false">
      <c r="A75" s="4" t="s">
        <v>105</v>
      </c>
      <c r="B75" s="5" t="s">
        <v>1</v>
      </c>
      <c r="C75" s="6" t="s">
        <v>2</v>
      </c>
      <c r="D75" s="6" t="s">
        <v>3</v>
      </c>
      <c r="E75" s="6" t="s">
        <v>4</v>
      </c>
      <c r="F75" s="7" t="s">
        <v>5</v>
      </c>
      <c r="G75" s="192" t="s">
        <v>6</v>
      </c>
      <c r="H75" s="8" t="s">
        <v>7</v>
      </c>
      <c r="I75" s="193"/>
      <c r="J75" s="193"/>
      <c r="K75" s="193"/>
      <c r="L75" s="193"/>
      <c r="M75" s="193"/>
      <c r="N75" s="193"/>
      <c r="O75" s="194"/>
      <c r="P75" s="193"/>
      <c r="Q75" s="193"/>
      <c r="R75" s="193"/>
      <c r="S75" s="193"/>
      <c r="T75" s="193"/>
      <c r="U75" s="193"/>
      <c r="V75" s="193"/>
      <c r="W75" s="193"/>
      <c r="X75" s="193"/>
      <c r="Y75" s="193"/>
      <c r="Z75" s="193"/>
      <c r="AA75" s="193"/>
      <c r="AB75" s="193"/>
    </row>
    <row r="76" customFormat="false" ht="18" hidden="false" customHeight="false" outlineLevel="0" collapsed="false">
      <c r="A76" s="12"/>
      <c r="B76" s="13"/>
      <c r="C76" s="14" t="s">
        <v>106</v>
      </c>
      <c r="D76" s="195"/>
      <c r="E76" s="16"/>
      <c r="F76" s="17"/>
      <c r="G76" s="18"/>
      <c r="H76" s="18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</row>
    <row r="77" customFormat="false" ht="18" hidden="false" customHeight="false" outlineLevel="0" collapsed="false">
      <c r="A77" s="12"/>
      <c r="B77" s="196" t="s">
        <v>107</v>
      </c>
      <c r="C77" s="197" t="s">
        <v>108</v>
      </c>
      <c r="D77" s="15"/>
      <c r="E77" s="16"/>
      <c r="F77" s="17"/>
      <c r="G77" s="18"/>
      <c r="H77" s="18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</row>
    <row r="78" customFormat="false" ht="18" hidden="false" customHeight="false" outlineLevel="0" collapsed="false">
      <c r="A78" s="86" t="s">
        <v>109</v>
      </c>
      <c r="B78" s="87" t="s">
        <v>110</v>
      </c>
      <c r="C78" s="88" t="s">
        <v>111</v>
      </c>
      <c r="D78" s="89" t="n">
        <v>12</v>
      </c>
      <c r="E78" s="95" t="s">
        <v>112</v>
      </c>
      <c r="F78" s="198"/>
      <c r="G78" s="96" t="n">
        <v>36</v>
      </c>
      <c r="H78" s="96" t="n">
        <f aca="false">Table456891011121413151618[[#This Row],[上月庫存/進貨]]+SUM(I78:AB78)</f>
        <v>36</v>
      </c>
      <c r="I78" s="198"/>
      <c r="J78" s="198"/>
      <c r="K78" s="198"/>
      <c r="L78" s="199"/>
      <c r="M78" s="198"/>
      <c r="N78" s="198"/>
      <c r="O78" s="198"/>
      <c r="P78" s="198"/>
      <c r="Q78" s="198"/>
      <c r="R78" s="198"/>
      <c r="S78" s="198"/>
      <c r="T78" s="198"/>
      <c r="U78" s="198"/>
      <c r="V78" s="198"/>
      <c r="W78" s="198"/>
      <c r="X78" s="198"/>
      <c r="Y78" s="198"/>
      <c r="Z78" s="198"/>
      <c r="AA78" s="198"/>
      <c r="AB78" s="198"/>
    </row>
    <row r="79" customFormat="false" ht="18.75" hidden="false" customHeight="false" outlineLevel="0" collapsed="false">
      <c r="A79" s="86" t="s">
        <v>56</v>
      </c>
      <c r="B79" s="87" t="s">
        <v>110</v>
      </c>
      <c r="C79" s="88" t="s">
        <v>111</v>
      </c>
      <c r="D79" s="89" t="n">
        <v>12</v>
      </c>
      <c r="E79" s="95" t="s">
        <v>112</v>
      </c>
      <c r="F79" s="198"/>
      <c r="G79" s="96" t="n">
        <v>33</v>
      </c>
      <c r="H79" s="96" t="n">
        <f aca="false">Table456891011121413151618[[#This Row],[上月庫存/進貨]]+SUM(I79:AB79)</f>
        <v>31</v>
      </c>
      <c r="I79" s="198"/>
      <c r="J79" s="198"/>
      <c r="K79" s="198"/>
      <c r="L79" s="199" t="n">
        <v>-2</v>
      </c>
      <c r="M79" s="198"/>
      <c r="N79" s="198"/>
      <c r="O79" s="198"/>
      <c r="P79" s="198"/>
      <c r="Q79" s="198"/>
      <c r="R79" s="198"/>
      <c r="S79" s="198"/>
      <c r="T79" s="198"/>
      <c r="U79" s="198"/>
      <c r="V79" s="198"/>
      <c r="W79" s="198"/>
      <c r="X79" s="198"/>
      <c r="Y79" s="198"/>
      <c r="Z79" s="198"/>
      <c r="AA79" s="198"/>
      <c r="AB79" s="198"/>
    </row>
    <row r="80" customFormat="false" ht="18" hidden="true" customHeight="true" outlineLevel="0" collapsed="false">
      <c r="A80" s="86" t="s">
        <v>113</v>
      </c>
      <c r="B80" s="87" t="s">
        <v>110</v>
      </c>
      <c r="C80" s="88" t="s">
        <v>111</v>
      </c>
      <c r="D80" s="89" t="n">
        <v>12</v>
      </c>
      <c r="E80" s="95" t="s">
        <v>112</v>
      </c>
      <c r="F80" s="198"/>
      <c r="G80" s="96" t="n">
        <v>0</v>
      </c>
      <c r="H80" s="96" t="n">
        <f aca="false">Table456891011121413151618[[#This Row],[上月庫存/進貨]]+SUM(I80:AB80)</f>
        <v>0</v>
      </c>
      <c r="I80" s="198"/>
      <c r="J80" s="198"/>
      <c r="K80" s="198"/>
      <c r="L80" s="199"/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198"/>
      <c r="Y80" s="198"/>
      <c r="Z80" s="198"/>
      <c r="AA80" s="198"/>
      <c r="AB80" s="198"/>
    </row>
    <row r="81" customFormat="false" ht="18" hidden="true" customHeight="false" outlineLevel="0" collapsed="false">
      <c r="A81" s="86" t="s">
        <v>114</v>
      </c>
      <c r="B81" s="87" t="s">
        <v>110</v>
      </c>
      <c r="C81" s="88" t="s">
        <v>111</v>
      </c>
      <c r="D81" s="89" t="n">
        <v>12</v>
      </c>
      <c r="E81" s="95" t="s">
        <v>112</v>
      </c>
      <c r="F81" s="198"/>
      <c r="G81" s="96" t="n">
        <v>0</v>
      </c>
      <c r="H81" s="96" t="n">
        <f aca="false">Table456891011121413151618[[#This Row],[上月庫存/進貨]]+SUM(I81:AB81)</f>
        <v>0</v>
      </c>
      <c r="I81" s="198"/>
      <c r="J81" s="198"/>
      <c r="K81" s="198"/>
      <c r="L81" s="199"/>
      <c r="M81" s="198"/>
      <c r="N81" s="198"/>
      <c r="O81" s="198"/>
      <c r="P81" s="198"/>
      <c r="Q81" s="198"/>
      <c r="R81" s="198"/>
      <c r="S81" s="198"/>
      <c r="T81" s="198"/>
      <c r="U81" s="198"/>
      <c r="V81" s="198"/>
      <c r="W81" s="198"/>
      <c r="X81" s="198"/>
      <c r="Y81" s="198"/>
      <c r="Z81" s="198"/>
      <c r="AA81" s="198"/>
      <c r="AB81" s="198"/>
    </row>
    <row r="82" customFormat="false" ht="18" hidden="true" customHeight="false" outlineLevel="0" collapsed="false">
      <c r="A82" s="86" t="s">
        <v>115</v>
      </c>
      <c r="B82" s="87" t="s">
        <v>110</v>
      </c>
      <c r="C82" s="88" t="s">
        <v>111</v>
      </c>
      <c r="D82" s="89" t="n">
        <v>12</v>
      </c>
      <c r="E82" s="95" t="s">
        <v>112</v>
      </c>
      <c r="F82" s="198"/>
      <c r="G82" s="96" t="n">
        <v>0</v>
      </c>
      <c r="H82" s="96" t="n">
        <f aca="false">Table456891011121413151618[[#This Row],[上月庫存/進貨]]+SUM(I82:AB82)</f>
        <v>0</v>
      </c>
      <c r="I82" s="198"/>
      <c r="J82" s="198"/>
      <c r="K82" s="198"/>
      <c r="L82" s="199"/>
      <c r="M82" s="198"/>
      <c r="N82" s="198"/>
      <c r="O82" s="198"/>
      <c r="P82" s="198"/>
      <c r="Q82" s="198"/>
      <c r="R82" s="198"/>
      <c r="S82" s="198"/>
      <c r="T82" s="198"/>
      <c r="U82" s="198"/>
      <c r="V82" s="198"/>
      <c r="W82" s="198"/>
      <c r="X82" s="198"/>
      <c r="Y82" s="198"/>
      <c r="Z82" s="198"/>
      <c r="AA82" s="198"/>
      <c r="AB82" s="198"/>
    </row>
    <row r="83" customFormat="false" ht="18" hidden="true" customHeight="false" outlineLevel="0" collapsed="false">
      <c r="A83" s="200" t="s">
        <v>29</v>
      </c>
      <c r="B83" s="201" t="s">
        <v>110</v>
      </c>
      <c r="C83" s="202" t="s">
        <v>116</v>
      </c>
      <c r="D83" s="99" t="n">
        <v>12</v>
      </c>
      <c r="E83" s="95" t="s">
        <v>112</v>
      </c>
      <c r="F83" s="203"/>
      <c r="G83" s="204" t="n">
        <v>0</v>
      </c>
      <c r="H83" s="204" t="n">
        <f aca="false">Table456891011121413151618[[#This Row],[上月庫存/進貨]]+SUM(I83:AB83)</f>
        <v>0</v>
      </c>
      <c r="I83" s="203"/>
      <c r="J83" s="203"/>
      <c r="K83" s="203"/>
      <c r="L83" s="205"/>
      <c r="M83" s="203"/>
      <c r="N83" s="203"/>
      <c r="O83" s="203"/>
      <c r="P83" s="203"/>
      <c r="Q83" s="203"/>
      <c r="R83" s="203"/>
      <c r="S83" s="203"/>
      <c r="T83" s="203"/>
      <c r="U83" s="203"/>
      <c r="V83" s="203"/>
      <c r="W83" s="203"/>
      <c r="X83" s="203"/>
      <c r="Y83" s="203"/>
      <c r="Z83" s="203"/>
      <c r="AA83" s="203"/>
      <c r="AB83" s="203"/>
    </row>
    <row r="84" customFormat="false" ht="18" hidden="true" customHeight="false" outlineLevel="0" collapsed="false">
      <c r="A84" s="20" t="s">
        <v>117</v>
      </c>
      <c r="B84" s="57" t="s">
        <v>118</v>
      </c>
      <c r="C84" s="22" t="s">
        <v>119</v>
      </c>
      <c r="D84" s="23" t="n">
        <v>12</v>
      </c>
      <c r="E84" s="95" t="s">
        <v>112</v>
      </c>
      <c r="F84" s="206"/>
      <c r="G84" s="206" t="n">
        <v>0</v>
      </c>
      <c r="H84" s="206" t="n">
        <f aca="false">Table456891011121413151618[[#This Row],[上月庫存/進貨]]+SUM(I84:AB84)</f>
        <v>0</v>
      </c>
      <c r="I84" s="206"/>
      <c r="J84" s="206"/>
      <c r="K84" s="206"/>
      <c r="L84" s="207"/>
      <c r="M84" s="206"/>
      <c r="N84" s="206"/>
      <c r="O84" s="206"/>
      <c r="P84" s="206"/>
      <c r="Q84" s="206"/>
      <c r="R84" s="206"/>
      <c r="S84" s="206"/>
      <c r="T84" s="206"/>
      <c r="U84" s="206"/>
      <c r="V84" s="206"/>
      <c r="W84" s="206"/>
      <c r="X84" s="206"/>
      <c r="Y84" s="206"/>
      <c r="Z84" s="206"/>
      <c r="AA84" s="206"/>
      <c r="AB84" s="83"/>
    </row>
    <row r="85" customFormat="false" ht="18" hidden="true" customHeight="false" outlineLevel="0" collapsed="false">
      <c r="A85" s="208" t="s">
        <v>56</v>
      </c>
      <c r="B85" s="77" t="s">
        <v>118</v>
      </c>
      <c r="C85" s="40" t="s">
        <v>119</v>
      </c>
      <c r="D85" s="209" t="n">
        <v>12</v>
      </c>
      <c r="E85" s="95" t="s">
        <v>112</v>
      </c>
      <c r="F85" s="210"/>
      <c r="G85" s="210" t="n">
        <v>0</v>
      </c>
      <c r="H85" s="210" t="n">
        <f aca="false">Table456891011121413151618[[#This Row],[上月庫存/進貨]]+SUM(I85:AB85)</f>
        <v>0</v>
      </c>
      <c r="I85" s="210"/>
      <c r="J85" s="210"/>
      <c r="K85" s="210"/>
      <c r="L85" s="211"/>
      <c r="M85" s="210"/>
      <c r="N85" s="210"/>
      <c r="O85" s="210"/>
      <c r="P85" s="210"/>
      <c r="Q85" s="210"/>
      <c r="R85" s="210"/>
      <c r="S85" s="210"/>
      <c r="T85" s="210"/>
      <c r="U85" s="210"/>
      <c r="V85" s="210"/>
      <c r="W85" s="210"/>
      <c r="X85" s="210"/>
      <c r="Y85" s="210"/>
      <c r="Z85" s="210"/>
      <c r="AA85" s="210"/>
      <c r="AB85" s="212"/>
    </row>
    <row r="86" customFormat="false" ht="18" hidden="true" customHeight="false" outlineLevel="0" collapsed="false">
      <c r="A86" s="213" t="s">
        <v>29</v>
      </c>
      <c r="B86" s="55" t="s">
        <v>118</v>
      </c>
      <c r="C86" s="28" t="s">
        <v>119</v>
      </c>
      <c r="D86" s="214" t="n">
        <v>12</v>
      </c>
      <c r="E86" s="95" t="s">
        <v>112</v>
      </c>
      <c r="F86" s="215"/>
      <c r="G86" s="215" t="n">
        <v>0</v>
      </c>
      <c r="H86" s="215" t="n">
        <f aca="false">Table456891011121413151618[[#This Row],[上月庫存/進貨]]+SUM(I86:AB86)</f>
        <v>0</v>
      </c>
      <c r="I86" s="215"/>
      <c r="J86" s="215"/>
      <c r="K86" s="215"/>
      <c r="L86" s="216"/>
      <c r="M86" s="215"/>
      <c r="N86" s="215"/>
      <c r="O86" s="215"/>
      <c r="P86" s="215"/>
      <c r="Q86" s="215"/>
      <c r="R86" s="215"/>
      <c r="S86" s="215"/>
      <c r="T86" s="215"/>
      <c r="U86" s="215"/>
      <c r="V86" s="215"/>
      <c r="W86" s="215"/>
      <c r="X86" s="215"/>
      <c r="Y86" s="215"/>
      <c r="Z86" s="215"/>
      <c r="AA86" s="215"/>
      <c r="AB86" s="48"/>
    </row>
    <row r="87" customFormat="false" ht="18" hidden="true" customHeight="false" outlineLevel="0" collapsed="false">
      <c r="A87" s="86" t="s">
        <v>120</v>
      </c>
      <c r="B87" s="217" t="s">
        <v>110</v>
      </c>
      <c r="C87" s="218" t="s">
        <v>116</v>
      </c>
      <c r="D87" s="219" t="n">
        <v>12</v>
      </c>
      <c r="E87" s="95" t="s">
        <v>112</v>
      </c>
      <c r="F87" s="220"/>
      <c r="G87" s="221" t="n">
        <v>0</v>
      </c>
      <c r="H87" s="221" t="n">
        <f aca="false">Table456891011121413151618[[#This Row],[上月庫存/進貨]]+SUM(I87:AB87)</f>
        <v>0</v>
      </c>
      <c r="I87" s="222"/>
      <c r="J87" s="222"/>
      <c r="K87" s="222"/>
      <c r="L87" s="223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</row>
    <row r="88" customFormat="false" ht="22.5" hidden="false" customHeight="true" outlineLevel="0" collapsed="false">
      <c r="A88" s="208" t="s">
        <v>121</v>
      </c>
      <c r="B88" s="77" t="s">
        <v>118</v>
      </c>
      <c r="C88" s="40" t="s">
        <v>119</v>
      </c>
      <c r="D88" s="209" t="n">
        <v>12</v>
      </c>
      <c r="E88" s="54" t="s">
        <v>112</v>
      </c>
      <c r="F88" s="210"/>
      <c r="G88" s="210" t="n">
        <v>7</v>
      </c>
      <c r="H88" s="210" t="n">
        <f aca="false">Table456891011121413151618[[#This Row],[上月庫存/進貨]]+SUM(I88:AB88)</f>
        <v>7</v>
      </c>
      <c r="I88" s="210"/>
      <c r="J88" s="210"/>
      <c r="K88" s="210"/>
      <c r="L88" s="211"/>
      <c r="M88" s="210"/>
      <c r="N88" s="210"/>
      <c r="O88" s="210"/>
      <c r="P88" s="210"/>
      <c r="Q88" s="210"/>
      <c r="R88" s="210"/>
      <c r="S88" s="210"/>
      <c r="T88" s="210"/>
      <c r="U88" s="210"/>
      <c r="V88" s="210"/>
      <c r="W88" s="210"/>
      <c r="X88" s="210"/>
      <c r="Y88" s="210"/>
      <c r="Z88" s="210"/>
      <c r="AA88" s="210"/>
      <c r="AB88" s="212"/>
    </row>
    <row r="89" customFormat="false" ht="18" hidden="true" customHeight="false" outlineLevel="0" collapsed="false">
      <c r="A89" s="20" t="s">
        <v>78</v>
      </c>
      <c r="B89" s="224" t="s">
        <v>118</v>
      </c>
      <c r="C89" s="225" t="s">
        <v>122</v>
      </c>
      <c r="D89" s="73" t="n">
        <v>12</v>
      </c>
      <c r="E89" s="51" t="s">
        <v>112</v>
      </c>
      <c r="F89" s="51"/>
      <c r="G89" s="44" t="n">
        <v>0</v>
      </c>
      <c r="H89" s="210" t="n">
        <f aca="false">Table456891011121413151618[[#This Row],[上月庫存/進貨]]+SUM(I89:AB89)</f>
        <v>0</v>
      </c>
      <c r="I89" s="45"/>
      <c r="J89" s="45"/>
      <c r="K89" s="45"/>
      <c r="L89" s="226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</row>
    <row r="90" customFormat="false" ht="18" hidden="true" customHeight="false" outlineLevel="0" collapsed="false">
      <c r="A90" s="227" t="s">
        <v>123</v>
      </c>
      <c r="B90" s="77" t="s">
        <v>118</v>
      </c>
      <c r="C90" s="40" t="s">
        <v>119</v>
      </c>
      <c r="D90" s="209" t="n">
        <v>12</v>
      </c>
      <c r="E90" s="54" t="s">
        <v>112</v>
      </c>
      <c r="F90" s="210"/>
      <c r="G90" s="210" t="n">
        <v>0</v>
      </c>
      <c r="H90" s="210" t="n">
        <f aca="false">Table456891011121413151618[[#This Row],[上月庫存/進貨]]+SUM(I90:AB90)</f>
        <v>0</v>
      </c>
      <c r="I90" s="210"/>
      <c r="J90" s="210"/>
      <c r="K90" s="210"/>
      <c r="L90" s="211"/>
      <c r="M90" s="210"/>
      <c r="N90" s="210"/>
      <c r="O90" s="210"/>
      <c r="P90" s="210"/>
      <c r="Q90" s="210"/>
      <c r="R90" s="210"/>
      <c r="S90" s="210"/>
      <c r="T90" s="210"/>
      <c r="U90" s="210"/>
      <c r="V90" s="210"/>
      <c r="W90" s="210"/>
      <c r="X90" s="210"/>
      <c r="Y90" s="210"/>
      <c r="Z90" s="210"/>
      <c r="AA90" s="210"/>
      <c r="AB90" s="210"/>
    </row>
    <row r="91" customFormat="false" ht="18.75" hidden="false" customHeight="false" outlineLevel="0" collapsed="false">
      <c r="A91" s="154" t="s">
        <v>29</v>
      </c>
      <c r="B91" s="145" t="s">
        <v>124</v>
      </c>
      <c r="C91" s="146" t="s">
        <v>125</v>
      </c>
      <c r="D91" s="228" t="n">
        <v>12</v>
      </c>
      <c r="E91" s="229" t="s">
        <v>112</v>
      </c>
      <c r="F91" s="182"/>
      <c r="G91" s="182" t="n">
        <v>9</v>
      </c>
      <c r="H91" s="182" t="n">
        <f aca="false">Table456891011121413151618[[#This Row],[上月庫存/進貨]]+SUM(I91:AB91)</f>
        <v>9</v>
      </c>
      <c r="I91" s="182"/>
      <c r="J91" s="182"/>
      <c r="K91" s="182"/>
      <c r="L91" s="230"/>
      <c r="M91" s="182"/>
      <c r="N91" s="182"/>
      <c r="O91" s="182"/>
      <c r="P91" s="182"/>
      <c r="Q91" s="182"/>
      <c r="R91" s="182"/>
      <c r="S91" s="182"/>
      <c r="T91" s="182"/>
      <c r="U91" s="182"/>
      <c r="V91" s="182"/>
      <c r="W91" s="182"/>
      <c r="X91" s="182"/>
      <c r="Y91" s="182"/>
      <c r="Z91" s="182"/>
      <c r="AA91" s="182"/>
      <c r="AB91" s="182"/>
    </row>
    <row r="92" customFormat="false" ht="18" hidden="true" customHeight="false" outlineLevel="0" collapsed="false">
      <c r="A92" s="231" t="s">
        <v>120</v>
      </c>
      <c r="B92" s="232" t="s">
        <v>126</v>
      </c>
      <c r="C92" s="233" t="s">
        <v>127</v>
      </c>
      <c r="D92" s="234" t="n">
        <v>6</v>
      </c>
      <c r="E92" s="229" t="s">
        <v>112</v>
      </c>
      <c r="F92" s="235"/>
      <c r="G92" s="236" t="n">
        <v>0</v>
      </c>
      <c r="H92" s="236" t="n">
        <f aca="false">Table456891011121413151618[[#This Row],[上月庫存/進貨]]+SUM(I92:AB92)</f>
        <v>0</v>
      </c>
      <c r="I92" s="237"/>
      <c r="J92" s="237"/>
      <c r="K92" s="237"/>
      <c r="L92" s="238"/>
      <c r="M92" s="237"/>
      <c r="N92" s="237"/>
      <c r="O92" s="237"/>
      <c r="P92" s="237"/>
      <c r="Q92" s="237"/>
      <c r="R92" s="237"/>
      <c r="S92" s="237"/>
      <c r="T92" s="237"/>
      <c r="U92" s="237"/>
      <c r="V92" s="237"/>
      <c r="W92" s="237"/>
      <c r="X92" s="237"/>
      <c r="Y92" s="237"/>
      <c r="Z92" s="237"/>
      <c r="AA92" s="237"/>
      <c r="AB92" s="237"/>
    </row>
    <row r="93" customFormat="false" ht="18" hidden="true" customHeight="false" outlineLevel="0" collapsed="false">
      <c r="A93" s="239" t="s">
        <v>120</v>
      </c>
      <c r="B93" s="240" t="s">
        <v>126</v>
      </c>
      <c r="C93" s="241" t="s">
        <v>127</v>
      </c>
      <c r="D93" s="234" t="n">
        <v>6</v>
      </c>
      <c r="E93" s="242" t="s">
        <v>112</v>
      </c>
      <c r="F93" s="243"/>
      <c r="G93" s="244" t="n">
        <v>0</v>
      </c>
      <c r="H93" s="244" t="n">
        <f aca="false">Table456891011121413151618[[#This Row],[上月庫存/進貨]]+SUM(I93:AB93)</f>
        <v>0</v>
      </c>
      <c r="I93" s="245"/>
      <c r="J93" s="245"/>
      <c r="K93" s="245"/>
      <c r="L93" s="246"/>
      <c r="M93" s="245"/>
      <c r="N93" s="245"/>
      <c r="O93" s="245"/>
      <c r="P93" s="245"/>
      <c r="Q93" s="245"/>
      <c r="R93" s="245"/>
      <c r="S93" s="245"/>
      <c r="T93" s="245"/>
      <c r="U93" s="245"/>
      <c r="V93" s="245"/>
      <c r="W93" s="245"/>
      <c r="X93" s="245"/>
      <c r="Y93" s="245"/>
      <c r="Z93" s="245"/>
      <c r="AA93" s="245"/>
      <c r="AB93" s="245"/>
    </row>
    <row r="94" customFormat="false" ht="18" hidden="true" customHeight="false" outlineLevel="0" collapsed="false">
      <c r="A94" s="247" t="s">
        <v>128</v>
      </c>
      <c r="B94" s="248" t="s">
        <v>126</v>
      </c>
      <c r="C94" s="249" t="s">
        <v>127</v>
      </c>
      <c r="D94" s="234" t="n">
        <v>6</v>
      </c>
      <c r="E94" s="250" t="s">
        <v>112</v>
      </c>
      <c r="F94" s="251"/>
      <c r="G94" s="251" t="n">
        <v>0</v>
      </c>
      <c r="H94" s="251" t="n">
        <f aca="false">Table456891011121413151618[[#This Row],[上月庫存/進貨]]+SUM(I94:AB94)</f>
        <v>0</v>
      </c>
      <c r="I94" s="251"/>
      <c r="J94" s="251"/>
      <c r="K94" s="251"/>
      <c r="L94" s="252"/>
      <c r="M94" s="251"/>
      <c r="N94" s="251"/>
      <c r="O94" s="251"/>
      <c r="P94" s="251"/>
      <c r="Q94" s="251"/>
      <c r="R94" s="251"/>
      <c r="S94" s="251"/>
      <c r="T94" s="251"/>
      <c r="U94" s="251"/>
      <c r="V94" s="251"/>
      <c r="W94" s="251"/>
      <c r="X94" s="251"/>
      <c r="Y94" s="251"/>
      <c r="Z94" s="251"/>
      <c r="AA94" s="251"/>
      <c r="AB94" s="251"/>
    </row>
    <row r="95" customFormat="false" ht="18" hidden="false" customHeight="false" outlineLevel="0" collapsed="false">
      <c r="A95" s="239" t="s">
        <v>46</v>
      </c>
      <c r="B95" s="253" t="s">
        <v>126</v>
      </c>
      <c r="C95" s="241" t="s">
        <v>127</v>
      </c>
      <c r="D95" s="234" t="n">
        <v>6</v>
      </c>
      <c r="E95" s="242" t="s">
        <v>112</v>
      </c>
      <c r="F95" s="254"/>
      <c r="G95" s="254" t="n">
        <v>9</v>
      </c>
      <c r="H95" s="254" t="n">
        <f aca="false">Table456891011121413151618[[#This Row],[上月庫存/進貨]]+SUM(I95:AB95)</f>
        <v>9</v>
      </c>
      <c r="I95" s="254"/>
      <c r="J95" s="254"/>
      <c r="K95" s="254"/>
      <c r="L95" s="255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  <c r="X95" s="254"/>
      <c r="Y95" s="254"/>
      <c r="Z95" s="254"/>
      <c r="AA95" s="254"/>
      <c r="AB95" s="254"/>
    </row>
    <row r="96" customFormat="false" ht="18" hidden="true" customHeight="false" outlineLevel="0" collapsed="false">
      <c r="A96" s="239" t="s">
        <v>109</v>
      </c>
      <c r="B96" s="253" t="s">
        <v>129</v>
      </c>
      <c r="C96" s="256" t="s">
        <v>130</v>
      </c>
      <c r="D96" s="234" t="n">
        <v>6</v>
      </c>
      <c r="E96" s="242" t="s">
        <v>112</v>
      </c>
      <c r="F96" s="254"/>
      <c r="G96" s="254" t="n">
        <v>0</v>
      </c>
      <c r="H96" s="254" t="n">
        <f aca="false">Table456891011121413151618[[#This Row],[上月庫存/進貨]]+SUM(I96:AB96)</f>
        <v>0</v>
      </c>
      <c r="I96" s="254"/>
      <c r="J96" s="254"/>
      <c r="K96" s="254"/>
      <c r="L96" s="255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  <c r="X96" s="254"/>
      <c r="Y96" s="254"/>
      <c r="Z96" s="254"/>
      <c r="AA96" s="254"/>
      <c r="AB96" s="254"/>
    </row>
    <row r="97" customFormat="false" ht="18" hidden="true" customHeight="false" outlineLevel="0" collapsed="false">
      <c r="A97" s="239" t="s">
        <v>131</v>
      </c>
      <c r="B97" s="253" t="s">
        <v>129</v>
      </c>
      <c r="C97" s="256" t="s">
        <v>130</v>
      </c>
      <c r="D97" s="234" t="n">
        <v>6</v>
      </c>
      <c r="E97" s="242" t="s">
        <v>112</v>
      </c>
      <c r="F97" s="254"/>
      <c r="G97" s="254" t="n">
        <v>0</v>
      </c>
      <c r="H97" s="254" t="n">
        <f aca="false">Table456891011121413151618[[#This Row],[上月庫存/進貨]]+SUM(I97:AB97)</f>
        <v>0</v>
      </c>
      <c r="I97" s="254"/>
      <c r="J97" s="254"/>
      <c r="K97" s="254"/>
      <c r="L97" s="255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  <c r="X97" s="254"/>
      <c r="Y97" s="254"/>
      <c r="Z97" s="254"/>
      <c r="AA97" s="254"/>
      <c r="AB97" s="254"/>
    </row>
    <row r="98" customFormat="false" ht="18" hidden="true" customHeight="false" outlineLevel="0" collapsed="false">
      <c r="A98" s="239" t="s">
        <v>54</v>
      </c>
      <c r="B98" s="253" t="s">
        <v>129</v>
      </c>
      <c r="C98" s="256" t="s">
        <v>130</v>
      </c>
      <c r="D98" s="234" t="n">
        <v>6</v>
      </c>
      <c r="E98" s="242" t="s">
        <v>112</v>
      </c>
      <c r="F98" s="254"/>
      <c r="G98" s="254" t="n">
        <v>0</v>
      </c>
      <c r="H98" s="254" t="n">
        <f aca="false">Table456891011121413151618[[#This Row],[上月庫存/進貨]]+SUM(I98:AB98)</f>
        <v>0</v>
      </c>
      <c r="I98" s="254"/>
      <c r="J98" s="254"/>
      <c r="K98" s="254"/>
      <c r="L98" s="255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  <c r="AA98" s="254"/>
      <c r="AB98" s="254"/>
    </row>
    <row r="99" customFormat="false" ht="18" hidden="false" customHeight="false" outlineLevel="0" collapsed="false">
      <c r="A99" s="239" t="s">
        <v>29</v>
      </c>
      <c r="B99" s="253" t="s">
        <v>129</v>
      </c>
      <c r="C99" s="256" t="s">
        <v>130</v>
      </c>
      <c r="D99" s="234" t="n">
        <v>6</v>
      </c>
      <c r="E99" s="242" t="s">
        <v>112</v>
      </c>
      <c r="F99" s="254"/>
      <c r="G99" s="254" t="n">
        <v>2</v>
      </c>
      <c r="H99" s="254" t="n">
        <f aca="false">Table456891011121413151618[[#This Row],[上月庫存/進貨]]+SUM(I99:AB99)</f>
        <v>2</v>
      </c>
      <c r="I99" s="254"/>
      <c r="J99" s="254"/>
      <c r="K99" s="254"/>
      <c r="L99" s="255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  <c r="AB99" s="254"/>
    </row>
    <row r="100" customFormat="false" ht="36.75" hidden="false" customHeight="false" outlineLevel="0" collapsed="false">
      <c r="A100" s="257" t="s">
        <v>105</v>
      </c>
      <c r="B100" s="258" t="s">
        <v>1</v>
      </c>
      <c r="C100" s="259" t="s">
        <v>2</v>
      </c>
      <c r="D100" s="6" t="s">
        <v>3</v>
      </c>
      <c r="E100" s="259" t="s">
        <v>4</v>
      </c>
      <c r="F100" s="260" t="s">
        <v>5</v>
      </c>
      <c r="G100" s="7" t="s">
        <v>6</v>
      </c>
      <c r="H100" s="8" t="s">
        <v>7</v>
      </c>
      <c r="I100" s="9"/>
      <c r="J100" s="9"/>
      <c r="K100" s="9"/>
      <c r="L100" s="9"/>
      <c r="M100" s="9"/>
      <c r="N100" s="9"/>
      <c r="O100" s="261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</row>
    <row r="101" customFormat="false" ht="18.75" hidden="false" customHeight="false" outlineLevel="0" collapsed="false">
      <c r="A101" s="12"/>
      <c r="B101" s="13"/>
      <c r="C101" s="14" t="s">
        <v>132</v>
      </c>
      <c r="D101" s="195"/>
      <c r="E101" s="16"/>
      <c r="F101" s="17"/>
      <c r="G101" s="262"/>
      <c r="H101" s="18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</row>
    <row r="102" customFormat="false" ht="15.75" hidden="true" customHeight="true" outlineLevel="0" collapsed="false">
      <c r="A102" s="239"/>
      <c r="B102" s="263" t="s">
        <v>133</v>
      </c>
      <c r="C102" s="241" t="s">
        <v>134</v>
      </c>
      <c r="D102" s="264" t="n">
        <v>12</v>
      </c>
      <c r="E102" s="242" t="s">
        <v>135</v>
      </c>
      <c r="F102" s="254" t="n">
        <v>3000</v>
      </c>
      <c r="G102" s="265" t="e">
        <f aca="false">#REF!</f>
        <v>#REF!</v>
      </c>
      <c r="H102" s="266" t="e">
        <f aca="false">Table456891011121413151618[[#This Row],[上月庫存/進貨]]+SUM(I102:AB102)</f>
        <v>#REF!</v>
      </c>
      <c r="I102" s="267"/>
      <c r="J102" s="267"/>
      <c r="K102" s="267"/>
      <c r="L102" s="267"/>
      <c r="M102" s="267"/>
      <c r="N102" s="267"/>
      <c r="O102" s="267"/>
      <c r="P102" s="267"/>
      <c r="Q102" s="267"/>
      <c r="R102" s="267"/>
      <c r="S102" s="267"/>
      <c r="T102" s="267"/>
      <c r="U102" s="267"/>
      <c r="V102" s="267"/>
      <c r="W102" s="267"/>
      <c r="X102" s="267"/>
      <c r="Y102" s="267"/>
      <c r="Z102" s="267"/>
      <c r="AA102" s="267"/>
      <c r="AB102" s="267"/>
      <c r="AC102" s="268"/>
    </row>
    <row r="103" customFormat="false" ht="18.75" hidden="true" customHeight="false" outlineLevel="0" collapsed="false">
      <c r="A103" s="239"/>
      <c r="B103" s="263" t="s">
        <v>133</v>
      </c>
      <c r="C103" s="241" t="s">
        <v>134</v>
      </c>
      <c r="D103" s="264" t="n">
        <v>12</v>
      </c>
      <c r="E103" s="242" t="s">
        <v>135</v>
      </c>
      <c r="F103" s="254" t="n">
        <v>3000</v>
      </c>
      <c r="G103" s="265" t="e">
        <f aca="false">#REF!</f>
        <v>#REF!</v>
      </c>
      <c r="H103" s="266" t="e">
        <f aca="false">Table456891011121413151618[[#This Row],[上月庫存/進貨]]+SUM(I103:AB103)</f>
        <v>#REF!</v>
      </c>
      <c r="I103" s="267"/>
      <c r="J103" s="267"/>
      <c r="K103" s="267"/>
      <c r="L103" s="267"/>
      <c r="M103" s="267"/>
      <c r="N103" s="267"/>
      <c r="O103" s="267"/>
      <c r="P103" s="267"/>
      <c r="Q103" s="267"/>
      <c r="R103" s="267"/>
      <c r="S103" s="267"/>
      <c r="T103" s="267"/>
      <c r="U103" s="267"/>
      <c r="V103" s="267"/>
      <c r="W103" s="267"/>
      <c r="X103" s="267"/>
      <c r="Y103" s="267"/>
      <c r="Z103" s="267"/>
      <c r="AA103" s="267"/>
      <c r="AB103" s="267"/>
      <c r="AC103" s="268"/>
    </row>
    <row r="104" customFormat="false" ht="18.75" hidden="false" customHeight="false" outlineLevel="0" collapsed="false">
      <c r="A104" s="231" t="s">
        <v>136</v>
      </c>
      <c r="B104" s="269" t="s">
        <v>133</v>
      </c>
      <c r="C104" s="270" t="s">
        <v>137</v>
      </c>
      <c r="D104" s="271" t="n">
        <v>12</v>
      </c>
      <c r="E104" s="272" t="s">
        <v>135</v>
      </c>
      <c r="F104" s="273"/>
      <c r="G104" s="274" t="n">
        <v>80</v>
      </c>
      <c r="H104" s="275" t="n">
        <f aca="false">Table456891011121413151618[[#This Row],[上月庫存/進貨]]+SUM(I104:AB104)</f>
        <v>80</v>
      </c>
      <c r="I104" s="276"/>
      <c r="J104" s="276"/>
      <c r="K104" s="276"/>
      <c r="L104" s="276"/>
      <c r="M104" s="276"/>
      <c r="N104" s="276"/>
      <c r="O104" s="276"/>
      <c r="P104" s="276"/>
      <c r="Q104" s="276"/>
      <c r="R104" s="276"/>
      <c r="S104" s="276"/>
      <c r="T104" s="276"/>
      <c r="U104" s="276"/>
      <c r="V104" s="276"/>
      <c r="W104" s="276"/>
      <c r="X104" s="276"/>
      <c r="Y104" s="276"/>
      <c r="Z104" s="276"/>
      <c r="AA104" s="276"/>
      <c r="AB104" s="276"/>
      <c r="AC104" s="268"/>
    </row>
    <row r="105" customFormat="false" ht="18.75" hidden="false" customHeight="false" outlineLevel="0" collapsed="false">
      <c r="A105" s="239" t="s">
        <v>120</v>
      </c>
      <c r="B105" s="239" t="s">
        <v>133</v>
      </c>
      <c r="C105" s="241" t="s">
        <v>138</v>
      </c>
      <c r="D105" s="277" t="n">
        <v>12</v>
      </c>
      <c r="E105" s="242" t="s">
        <v>135</v>
      </c>
      <c r="F105" s="278"/>
      <c r="G105" s="279" t="n">
        <v>71</v>
      </c>
      <c r="H105" s="279" t="n">
        <f aca="false">Table456891011121413151618[[#This Row],[上月庫存/進貨]]+SUM(I105:AB105)</f>
        <v>71</v>
      </c>
      <c r="I105" s="245"/>
      <c r="J105" s="245"/>
      <c r="K105" s="245"/>
      <c r="L105" s="245"/>
      <c r="M105" s="245"/>
      <c r="N105" s="245"/>
      <c r="O105" s="245"/>
      <c r="P105" s="245"/>
      <c r="Q105" s="245"/>
      <c r="R105" s="245"/>
      <c r="S105" s="245"/>
      <c r="T105" s="245"/>
      <c r="U105" s="245"/>
      <c r="V105" s="245"/>
      <c r="W105" s="245"/>
      <c r="X105" s="245"/>
      <c r="Y105" s="245"/>
      <c r="Z105" s="245"/>
      <c r="AA105" s="245"/>
      <c r="AB105" s="245"/>
      <c r="AC105" s="268"/>
    </row>
    <row r="106" customFormat="false" ht="18.75" hidden="false" customHeight="false" outlineLevel="0" collapsed="false">
      <c r="A106" s="280" t="s">
        <v>94</v>
      </c>
      <c r="B106" s="281" t="s">
        <v>133</v>
      </c>
      <c r="C106" s="249" t="s">
        <v>139</v>
      </c>
      <c r="D106" s="282" t="n">
        <v>12</v>
      </c>
      <c r="E106" s="250" t="s">
        <v>135</v>
      </c>
      <c r="F106" s="251"/>
      <c r="G106" s="283" t="n">
        <v>5</v>
      </c>
      <c r="H106" s="284" t="n">
        <f aca="false">Table456891011121413151618[[#This Row],[上月庫存/進貨]]+SUM(I106:AB106)</f>
        <v>5</v>
      </c>
      <c r="I106" s="285"/>
      <c r="J106" s="285"/>
      <c r="K106" s="285"/>
      <c r="L106" s="285"/>
      <c r="M106" s="285"/>
      <c r="N106" s="285"/>
      <c r="O106" s="285"/>
      <c r="P106" s="285"/>
      <c r="Q106" s="285"/>
      <c r="R106" s="285"/>
      <c r="S106" s="285"/>
      <c r="T106" s="285"/>
      <c r="U106" s="285"/>
      <c r="V106" s="285"/>
      <c r="W106" s="285"/>
      <c r="X106" s="285"/>
      <c r="Y106" s="285"/>
      <c r="Z106" s="285"/>
      <c r="AA106" s="285"/>
      <c r="AB106" s="285"/>
      <c r="AC106" s="268"/>
    </row>
    <row r="107" customFormat="false" ht="36.75" hidden="false" customHeight="false" outlineLevel="0" collapsed="false">
      <c r="A107" s="257" t="s">
        <v>105</v>
      </c>
      <c r="B107" s="258" t="s">
        <v>1</v>
      </c>
      <c r="C107" s="259" t="s">
        <v>2</v>
      </c>
      <c r="D107" s="6" t="s">
        <v>3</v>
      </c>
      <c r="E107" s="259" t="s">
        <v>4</v>
      </c>
      <c r="F107" s="260" t="s">
        <v>5</v>
      </c>
      <c r="G107" s="7" t="s">
        <v>6</v>
      </c>
      <c r="H107" s="8" t="s">
        <v>7</v>
      </c>
      <c r="I107" s="9"/>
      <c r="J107" s="9"/>
      <c r="K107" s="9"/>
      <c r="L107" s="9"/>
      <c r="M107" s="9"/>
      <c r="N107" s="9"/>
      <c r="O107" s="261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</row>
    <row r="108" customFormat="false" ht="18.75" hidden="false" customHeight="false" outlineLevel="0" collapsed="false">
      <c r="A108" s="286"/>
      <c r="B108" s="287"/>
      <c r="C108" s="288" t="s">
        <v>140</v>
      </c>
      <c r="D108" s="289"/>
      <c r="E108" s="19"/>
      <c r="F108" s="290"/>
      <c r="G108" s="262"/>
      <c r="H108" s="18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</row>
    <row r="109" customFormat="false" ht="18.75" hidden="true" customHeight="false" outlineLevel="0" collapsed="false">
      <c r="A109" s="291" t="s">
        <v>141</v>
      </c>
      <c r="B109" s="291" t="s">
        <v>142</v>
      </c>
      <c r="C109" s="292" t="s">
        <v>143</v>
      </c>
      <c r="D109" s="293" t="n">
        <v>6</v>
      </c>
      <c r="E109" s="294" t="s">
        <v>144</v>
      </c>
      <c r="F109" s="294" t="n">
        <v>2590</v>
      </c>
      <c r="G109" s="295" t="n">
        <v>0</v>
      </c>
      <c r="H109" s="295" t="n">
        <f aca="false">Table456891011121413151618[[#This Row],[上月庫存/進貨]]+SUM(I109:AB109)</f>
        <v>0</v>
      </c>
      <c r="I109" s="294"/>
      <c r="J109" s="294"/>
      <c r="K109" s="294"/>
      <c r="L109" s="294"/>
      <c r="M109" s="294"/>
      <c r="N109" s="294"/>
      <c r="O109" s="294"/>
      <c r="P109" s="294"/>
      <c r="Q109" s="294"/>
      <c r="R109" s="294"/>
      <c r="S109" s="294"/>
      <c r="T109" s="294"/>
      <c r="U109" s="294"/>
      <c r="V109" s="294"/>
      <c r="W109" s="294"/>
      <c r="X109" s="294"/>
      <c r="Y109" s="294"/>
      <c r="Z109" s="294"/>
      <c r="AA109" s="294"/>
      <c r="AB109" s="294"/>
    </row>
    <row r="110" customFormat="false" ht="18.75" hidden="true" customHeight="false" outlineLevel="0" collapsed="false">
      <c r="A110" s="291" t="s">
        <v>141</v>
      </c>
      <c r="B110" s="291" t="s">
        <v>145</v>
      </c>
      <c r="C110" s="292" t="s">
        <v>143</v>
      </c>
      <c r="D110" s="293" t="n">
        <v>6</v>
      </c>
      <c r="E110" s="294" t="s">
        <v>144</v>
      </c>
      <c r="F110" s="294" t="n">
        <v>2620</v>
      </c>
      <c r="G110" s="295" t="n">
        <v>0</v>
      </c>
      <c r="H110" s="295" t="n">
        <f aca="false">Table456891011121413151618[[#This Row],[上月庫存/進貨]]+SUM(I110:AB110)</f>
        <v>0</v>
      </c>
      <c r="I110" s="294"/>
      <c r="J110" s="294"/>
      <c r="K110" s="294"/>
      <c r="L110" s="294"/>
      <c r="M110" s="294"/>
      <c r="N110" s="294"/>
      <c r="O110" s="294"/>
      <c r="P110" s="294"/>
      <c r="Q110" s="294"/>
      <c r="R110" s="294"/>
      <c r="S110" s="294"/>
      <c r="T110" s="294"/>
      <c r="U110" s="294"/>
      <c r="V110" s="294"/>
      <c r="W110" s="294"/>
      <c r="X110" s="294"/>
      <c r="Y110" s="294"/>
      <c r="Z110" s="294"/>
      <c r="AA110" s="294"/>
      <c r="AB110" s="294"/>
    </row>
    <row r="111" customFormat="false" ht="21" hidden="true" customHeight="false" outlineLevel="0" collapsed="false">
      <c r="A111" s="291" t="s">
        <v>146</v>
      </c>
      <c r="B111" s="296" t="s">
        <v>147</v>
      </c>
      <c r="C111" s="292" t="s">
        <v>148</v>
      </c>
      <c r="D111" s="293" t="n">
        <v>6</v>
      </c>
      <c r="E111" s="297" t="s">
        <v>112</v>
      </c>
      <c r="F111" s="294" t="n">
        <v>450</v>
      </c>
      <c r="G111" s="295" t="n">
        <v>0</v>
      </c>
      <c r="H111" s="295" t="n">
        <f aca="false">Table456891011121413151618[[#This Row],[上月庫存/進貨]]+SUM(I111:AB111)</f>
        <v>0</v>
      </c>
      <c r="I111" s="294"/>
      <c r="J111" s="294"/>
      <c r="K111" s="294"/>
      <c r="L111" s="294"/>
      <c r="M111" s="294"/>
      <c r="N111" s="294"/>
      <c r="O111" s="294"/>
      <c r="P111" s="294"/>
      <c r="Q111" s="294"/>
      <c r="R111" s="294"/>
      <c r="S111" s="294"/>
      <c r="T111" s="294"/>
      <c r="U111" s="294"/>
      <c r="V111" s="294"/>
      <c r="W111" s="294"/>
      <c r="X111" s="294"/>
      <c r="Y111" s="294"/>
      <c r="Z111" s="294"/>
      <c r="AA111" s="294"/>
      <c r="AB111" s="294"/>
    </row>
    <row r="112" customFormat="false" ht="21" hidden="true" customHeight="false" outlineLevel="0" collapsed="false">
      <c r="A112" s="291" t="s">
        <v>146</v>
      </c>
      <c r="B112" s="296" t="s">
        <v>149</v>
      </c>
      <c r="C112" s="292" t="s">
        <v>150</v>
      </c>
      <c r="D112" s="293" t="n">
        <v>6</v>
      </c>
      <c r="E112" s="297" t="s">
        <v>112</v>
      </c>
      <c r="F112" s="294" t="n">
        <v>320</v>
      </c>
      <c r="G112" s="295" t="n">
        <v>0</v>
      </c>
      <c r="H112" s="295" t="n">
        <f aca="false">Table456891011121413151618[[#This Row],[上月庫存/進貨]]+SUM(I112:AB112)</f>
        <v>0</v>
      </c>
      <c r="I112" s="294"/>
      <c r="J112" s="294"/>
      <c r="K112" s="294"/>
      <c r="L112" s="294"/>
      <c r="M112" s="294"/>
      <c r="N112" s="294"/>
      <c r="O112" s="294"/>
      <c r="P112" s="294"/>
      <c r="Q112" s="294"/>
      <c r="R112" s="294"/>
      <c r="S112" s="294"/>
      <c r="T112" s="294"/>
      <c r="U112" s="294"/>
      <c r="V112" s="294"/>
      <c r="W112" s="294"/>
      <c r="X112" s="294"/>
      <c r="Y112" s="294"/>
      <c r="Z112" s="294"/>
      <c r="AA112" s="294"/>
      <c r="AB112" s="294"/>
    </row>
    <row r="113" customFormat="false" ht="21" hidden="true" customHeight="false" outlineLevel="0" collapsed="false">
      <c r="A113" s="291" t="s">
        <v>151</v>
      </c>
      <c r="B113" s="296" t="s">
        <v>149</v>
      </c>
      <c r="C113" s="292" t="s">
        <v>150</v>
      </c>
      <c r="D113" s="298" t="n">
        <v>6</v>
      </c>
      <c r="E113" s="299" t="s">
        <v>112</v>
      </c>
      <c r="F113" s="300" t="n">
        <v>320</v>
      </c>
      <c r="G113" s="301" t="n">
        <v>0</v>
      </c>
      <c r="H113" s="295" t="n">
        <f aca="false">Table456891011121413151618[[#This Row],[上月庫存/進貨]]+SUM(I113:AB113)</f>
        <v>0</v>
      </c>
      <c r="I113" s="300"/>
      <c r="J113" s="300"/>
      <c r="K113" s="300"/>
      <c r="L113" s="300"/>
      <c r="M113" s="300"/>
      <c r="N113" s="300"/>
      <c r="O113" s="300"/>
      <c r="P113" s="300"/>
      <c r="Q113" s="300"/>
      <c r="R113" s="300"/>
      <c r="S113" s="300"/>
      <c r="T113" s="300"/>
      <c r="U113" s="300"/>
      <c r="V113" s="300"/>
      <c r="W113" s="300"/>
      <c r="X113" s="300"/>
      <c r="Y113" s="300"/>
      <c r="Z113" s="300"/>
      <c r="AA113" s="300"/>
      <c r="AB113" s="300"/>
    </row>
    <row r="114" customFormat="false" ht="21" hidden="true" customHeight="false" outlineLevel="0" collapsed="false">
      <c r="A114" s="291" t="s">
        <v>152</v>
      </c>
      <c r="B114" s="296" t="s">
        <v>153</v>
      </c>
      <c r="C114" s="302" t="s">
        <v>150</v>
      </c>
      <c r="D114" s="293" t="n">
        <v>6</v>
      </c>
      <c r="E114" s="297" t="s">
        <v>112</v>
      </c>
      <c r="F114" s="294" t="n">
        <v>320</v>
      </c>
      <c r="G114" s="301" t="n">
        <v>0</v>
      </c>
      <c r="H114" s="295" t="n">
        <f aca="false">Table456891011121413151618[[#This Row],[上月庫存/進貨]]+SUM(I114:AB114)</f>
        <v>0</v>
      </c>
      <c r="I114" s="291"/>
      <c r="J114" s="291"/>
      <c r="K114" s="291"/>
      <c r="L114" s="291"/>
      <c r="M114" s="291"/>
      <c r="N114" s="291"/>
      <c r="O114" s="291"/>
      <c r="P114" s="291"/>
      <c r="Q114" s="291"/>
      <c r="R114" s="291"/>
      <c r="S114" s="291"/>
      <c r="T114" s="291"/>
      <c r="U114" s="291"/>
      <c r="V114" s="291"/>
      <c r="W114" s="291"/>
      <c r="X114" s="291"/>
      <c r="Y114" s="291"/>
      <c r="Z114" s="291"/>
      <c r="AA114" s="291"/>
      <c r="AB114" s="291"/>
    </row>
    <row r="115" customFormat="false" ht="21" hidden="true" customHeight="false" outlineLevel="0" collapsed="false">
      <c r="A115" s="291" t="s">
        <v>152</v>
      </c>
      <c r="B115" s="296" t="s">
        <v>153</v>
      </c>
      <c r="C115" s="302" t="s">
        <v>150</v>
      </c>
      <c r="D115" s="298" t="n">
        <v>6</v>
      </c>
      <c r="E115" s="299" t="s">
        <v>112</v>
      </c>
      <c r="F115" s="300" t="n">
        <v>320</v>
      </c>
      <c r="G115" s="303" t="n">
        <v>0</v>
      </c>
      <c r="H115" s="304" t="n">
        <f aca="false">Table456891011121413151618[[#This Row],[上月庫存/進貨]]+SUM(I115:AB115)</f>
        <v>0</v>
      </c>
      <c r="I115" s="305"/>
      <c r="J115" s="305"/>
      <c r="K115" s="305"/>
      <c r="L115" s="305"/>
      <c r="M115" s="305"/>
      <c r="N115" s="305"/>
      <c r="O115" s="305"/>
      <c r="P115" s="305"/>
      <c r="Q115" s="305"/>
      <c r="R115" s="305"/>
      <c r="S115" s="305"/>
      <c r="T115" s="305"/>
      <c r="U115" s="305"/>
      <c r="V115" s="305"/>
      <c r="W115" s="305"/>
      <c r="X115" s="305"/>
      <c r="Y115" s="305"/>
      <c r="Z115" s="305"/>
      <c r="AA115" s="305"/>
      <c r="AB115" s="305"/>
    </row>
    <row r="116" customFormat="false" ht="21" hidden="false" customHeight="false" outlineLevel="0" collapsed="false">
      <c r="A116" s="306" t="s">
        <v>78</v>
      </c>
      <c r="B116" s="296" t="s">
        <v>154</v>
      </c>
      <c r="C116" s="302" t="s">
        <v>155</v>
      </c>
      <c r="D116" s="307" t="n">
        <v>6</v>
      </c>
      <c r="E116" s="297" t="s">
        <v>112</v>
      </c>
      <c r="F116" s="308"/>
      <c r="G116" s="295" t="n">
        <v>1</v>
      </c>
      <c r="H116" s="295" t="n">
        <f aca="false">Table456891011121413151618[[#This Row],[上月庫存/進貨]]+SUM(I116:AB116)</f>
        <v>1</v>
      </c>
      <c r="I116" s="291"/>
      <c r="J116" s="291"/>
      <c r="K116" s="291"/>
      <c r="L116" s="291"/>
      <c r="M116" s="291"/>
      <c r="N116" s="291"/>
      <c r="O116" s="291"/>
      <c r="P116" s="291"/>
      <c r="Q116" s="291"/>
      <c r="R116" s="291"/>
      <c r="S116" s="291"/>
      <c r="T116" s="291"/>
      <c r="U116" s="291"/>
      <c r="V116" s="291"/>
      <c r="W116" s="291"/>
      <c r="X116" s="291"/>
      <c r="Y116" s="291"/>
      <c r="Z116" s="291"/>
      <c r="AA116" s="291"/>
      <c r="AB116" s="291"/>
    </row>
    <row r="117" customFormat="false" ht="21" hidden="false" customHeight="false" outlineLevel="0" collapsed="false">
      <c r="A117" s="306" t="s">
        <v>39</v>
      </c>
      <c r="B117" s="296" t="s">
        <v>154</v>
      </c>
      <c r="C117" s="302" t="s">
        <v>155</v>
      </c>
      <c r="D117" s="307" t="n">
        <v>6</v>
      </c>
      <c r="E117" s="297" t="s">
        <v>112</v>
      </c>
      <c r="F117" s="308"/>
      <c r="G117" s="295" t="n">
        <v>1</v>
      </c>
      <c r="H117" s="295" t="n">
        <f aca="false">Table456891011121413151618[[#This Row],[上月庫存/進貨]]+SUM(I117:AB117)</f>
        <v>1</v>
      </c>
      <c r="I117" s="291"/>
      <c r="J117" s="291"/>
      <c r="K117" s="291"/>
      <c r="L117" s="291"/>
      <c r="M117" s="291"/>
      <c r="N117" s="291"/>
      <c r="O117" s="291"/>
      <c r="P117" s="291"/>
      <c r="Q117" s="291"/>
      <c r="R117" s="291"/>
      <c r="S117" s="291"/>
      <c r="T117" s="291"/>
      <c r="U117" s="291"/>
      <c r="V117" s="291"/>
      <c r="W117" s="291"/>
      <c r="X117" s="291"/>
      <c r="Y117" s="291"/>
      <c r="Z117" s="291"/>
      <c r="AA117" s="291"/>
      <c r="AB117" s="291"/>
    </row>
    <row r="118" customFormat="false" ht="21" hidden="true" customHeight="false" outlineLevel="0" collapsed="false">
      <c r="A118" s="291" t="s">
        <v>151</v>
      </c>
      <c r="B118" s="296" t="s">
        <v>156</v>
      </c>
      <c r="C118" s="292"/>
      <c r="D118" s="309" t="n">
        <v>6</v>
      </c>
      <c r="E118" s="310" t="s">
        <v>112</v>
      </c>
      <c r="F118" s="311"/>
      <c r="G118" s="312" t="n">
        <v>0</v>
      </c>
      <c r="H118" s="313" t="n">
        <f aca="false">Table456891011121413151618[[#This Row],[上月庫存/進貨]]+SUM(I118:AB118)</f>
        <v>0</v>
      </c>
      <c r="I118" s="311"/>
      <c r="J118" s="311"/>
      <c r="K118" s="311"/>
      <c r="L118" s="311"/>
      <c r="M118" s="311"/>
      <c r="N118" s="311"/>
      <c r="O118" s="311"/>
      <c r="P118" s="311"/>
      <c r="Q118" s="311"/>
      <c r="R118" s="311"/>
      <c r="S118" s="311"/>
      <c r="T118" s="311"/>
      <c r="U118" s="311"/>
      <c r="V118" s="311"/>
      <c r="W118" s="311"/>
      <c r="X118" s="311"/>
      <c r="Y118" s="311"/>
      <c r="Z118" s="311"/>
      <c r="AA118" s="311"/>
      <c r="AB118" s="311"/>
    </row>
    <row r="119" customFormat="false" ht="21" hidden="true" customHeight="false" outlineLevel="0" collapsed="false">
      <c r="A119" s="291" t="s">
        <v>157</v>
      </c>
      <c r="B119" s="296" t="s">
        <v>158</v>
      </c>
      <c r="C119" s="292" t="s">
        <v>159</v>
      </c>
      <c r="D119" s="293" t="n">
        <v>6</v>
      </c>
      <c r="E119" s="297" t="s">
        <v>112</v>
      </c>
      <c r="F119" s="294"/>
      <c r="G119" s="301" t="n">
        <v>0</v>
      </c>
      <c r="H119" s="295" t="n">
        <f aca="false">Table456891011121413151618[[#This Row],[上月庫存/進貨]]+SUM(I119:AB119)</f>
        <v>0</v>
      </c>
      <c r="I119" s="294"/>
      <c r="J119" s="294"/>
      <c r="K119" s="294"/>
      <c r="L119" s="294"/>
      <c r="M119" s="294"/>
      <c r="N119" s="294"/>
      <c r="O119" s="294"/>
      <c r="P119" s="294"/>
      <c r="Q119" s="294"/>
      <c r="R119" s="294"/>
      <c r="S119" s="294"/>
      <c r="T119" s="294"/>
      <c r="U119" s="294"/>
      <c r="V119" s="294"/>
      <c r="W119" s="294"/>
      <c r="X119" s="294"/>
      <c r="Y119" s="294"/>
      <c r="Z119" s="294"/>
      <c r="AA119" s="294"/>
      <c r="AB119" s="294"/>
    </row>
    <row r="120" customFormat="false" ht="21" hidden="true" customHeight="false" outlineLevel="0" collapsed="false">
      <c r="A120" s="291" t="s">
        <v>157</v>
      </c>
      <c r="B120" s="296" t="s">
        <v>160</v>
      </c>
      <c r="C120" s="292" t="s">
        <v>161</v>
      </c>
      <c r="D120" s="293" t="n">
        <v>6</v>
      </c>
      <c r="E120" s="297" t="s">
        <v>162</v>
      </c>
      <c r="F120" s="294"/>
      <c r="G120" s="301" t="n">
        <v>0</v>
      </c>
      <c r="H120" s="295" t="n">
        <f aca="false">Table456891011121413151618[[#This Row],[上月庫存/進貨]]+SUM(I120:AB120)</f>
        <v>0</v>
      </c>
      <c r="I120" s="294"/>
      <c r="J120" s="294"/>
      <c r="K120" s="294"/>
      <c r="L120" s="294"/>
      <c r="M120" s="294"/>
      <c r="N120" s="294"/>
      <c r="O120" s="294"/>
      <c r="P120" s="294"/>
      <c r="Q120" s="294"/>
      <c r="R120" s="294"/>
      <c r="S120" s="294"/>
      <c r="T120" s="294"/>
      <c r="U120" s="294"/>
      <c r="V120" s="294"/>
      <c r="W120" s="294"/>
      <c r="X120" s="294"/>
      <c r="Y120" s="294"/>
      <c r="Z120" s="294"/>
      <c r="AA120" s="294"/>
      <c r="AB120" s="294"/>
    </row>
    <row r="121" customFormat="false" ht="21" hidden="true" customHeight="false" outlineLevel="0" collapsed="false">
      <c r="A121" s="291" t="s">
        <v>163</v>
      </c>
      <c r="B121" s="296" t="s">
        <v>164</v>
      </c>
      <c r="C121" s="292" t="s">
        <v>165</v>
      </c>
      <c r="D121" s="293" t="n">
        <v>6</v>
      </c>
      <c r="E121" s="297" t="s">
        <v>144</v>
      </c>
      <c r="F121" s="294"/>
      <c r="G121" s="301" t="n">
        <v>0</v>
      </c>
      <c r="H121" s="295" t="n">
        <f aca="false">Table456891011121413151618[[#This Row],[上月庫存/進貨]]+SUM(I121:AB121)</f>
        <v>0</v>
      </c>
      <c r="I121" s="294"/>
      <c r="J121" s="294"/>
      <c r="K121" s="294"/>
      <c r="L121" s="294"/>
      <c r="M121" s="294"/>
      <c r="N121" s="294"/>
      <c r="O121" s="294"/>
      <c r="P121" s="294"/>
      <c r="Q121" s="294"/>
      <c r="R121" s="294"/>
      <c r="S121" s="294"/>
      <c r="T121" s="294"/>
      <c r="U121" s="294"/>
      <c r="V121" s="294"/>
      <c r="W121" s="294"/>
      <c r="X121" s="294"/>
      <c r="Y121" s="294"/>
      <c r="Z121" s="294"/>
      <c r="AA121" s="294"/>
      <c r="AB121" s="294"/>
    </row>
    <row r="122" customFormat="false" ht="21" hidden="true" customHeight="false" outlineLevel="0" collapsed="false">
      <c r="A122" s="291" t="s">
        <v>163</v>
      </c>
      <c r="B122" s="296" t="s">
        <v>166</v>
      </c>
      <c r="C122" s="292" t="s">
        <v>167</v>
      </c>
      <c r="D122" s="293" t="n">
        <v>6</v>
      </c>
      <c r="E122" s="297" t="s">
        <v>144</v>
      </c>
      <c r="F122" s="294"/>
      <c r="G122" s="301" t="n">
        <v>0</v>
      </c>
      <c r="H122" s="295" t="n">
        <f aca="false">Table456891011121413151618[[#This Row],[上月庫存/進貨]]+SUM(I122:AB122)</f>
        <v>0</v>
      </c>
      <c r="I122" s="294"/>
      <c r="J122" s="294"/>
      <c r="K122" s="294"/>
      <c r="L122" s="294"/>
      <c r="M122" s="294"/>
      <c r="N122" s="294"/>
      <c r="O122" s="294"/>
      <c r="P122" s="294"/>
      <c r="Q122" s="294"/>
      <c r="R122" s="294"/>
      <c r="S122" s="294"/>
      <c r="T122" s="294"/>
      <c r="U122" s="294"/>
      <c r="V122" s="294"/>
      <c r="W122" s="294"/>
      <c r="X122" s="294"/>
      <c r="Y122" s="294"/>
      <c r="Z122" s="294"/>
      <c r="AA122" s="294"/>
      <c r="AB122" s="294"/>
    </row>
    <row r="123" customFormat="false" ht="22.5" hidden="true" customHeight="false" outlineLevel="0" collapsed="false">
      <c r="A123" s="291" t="s">
        <v>163</v>
      </c>
      <c r="B123" s="296" t="s">
        <v>168</v>
      </c>
      <c r="C123" s="292" t="s">
        <v>169</v>
      </c>
      <c r="D123" s="293" t="n">
        <v>6</v>
      </c>
      <c r="E123" s="297" t="s">
        <v>144</v>
      </c>
      <c r="F123" s="294"/>
      <c r="G123" s="301" t="n">
        <v>0</v>
      </c>
      <c r="H123" s="295" t="n">
        <f aca="false">Table456891011121413151618[[#This Row],[上月庫存/進貨]]+SUM(I123:AB123)</f>
        <v>0</v>
      </c>
      <c r="I123" s="294"/>
      <c r="J123" s="294"/>
      <c r="K123" s="294"/>
      <c r="L123" s="294"/>
      <c r="M123" s="294"/>
      <c r="N123" s="294"/>
      <c r="O123" s="294"/>
      <c r="P123" s="294"/>
      <c r="Q123" s="294"/>
      <c r="R123" s="294"/>
      <c r="S123" s="294"/>
      <c r="T123" s="294"/>
      <c r="U123" s="294"/>
      <c r="V123" s="294"/>
      <c r="W123" s="294"/>
      <c r="X123" s="294"/>
      <c r="Y123" s="294"/>
      <c r="Z123" s="294"/>
      <c r="AA123" s="294"/>
      <c r="AB123" s="294"/>
    </row>
    <row r="124" customFormat="false" ht="21" hidden="true" customHeight="false" outlineLevel="0" collapsed="false">
      <c r="A124" s="291" t="s">
        <v>131</v>
      </c>
      <c r="B124" s="296" t="s">
        <v>170</v>
      </c>
      <c r="C124" s="292" t="s">
        <v>171</v>
      </c>
      <c r="D124" s="293" t="n">
        <v>6</v>
      </c>
      <c r="E124" s="297" t="s">
        <v>172</v>
      </c>
      <c r="F124" s="294"/>
      <c r="G124" s="301" t="n">
        <v>0</v>
      </c>
      <c r="H124" s="295" t="n">
        <f aca="false">Table456891011121413151618[[#This Row],[上月庫存/進貨]]+SUM(I124:AB124)</f>
        <v>0</v>
      </c>
      <c r="I124" s="294"/>
      <c r="J124" s="294"/>
      <c r="K124" s="294"/>
      <c r="L124" s="294"/>
      <c r="M124" s="294"/>
      <c r="N124" s="294"/>
      <c r="O124" s="294"/>
      <c r="P124" s="294"/>
      <c r="Q124" s="294"/>
      <c r="R124" s="294"/>
      <c r="S124" s="294"/>
      <c r="T124" s="294"/>
      <c r="U124" s="294"/>
      <c r="V124" s="294"/>
      <c r="W124" s="294"/>
      <c r="X124" s="294"/>
      <c r="Y124" s="294"/>
      <c r="Z124" s="294"/>
      <c r="AA124" s="294"/>
      <c r="AB124" s="294"/>
    </row>
    <row r="125" customFormat="false" ht="21" hidden="true" customHeight="false" outlineLevel="0" collapsed="false">
      <c r="A125" s="291" t="s">
        <v>131</v>
      </c>
      <c r="B125" s="296" t="s">
        <v>173</v>
      </c>
      <c r="C125" s="292" t="s">
        <v>174</v>
      </c>
      <c r="D125" s="293" t="n">
        <v>6</v>
      </c>
      <c r="E125" s="297" t="s">
        <v>172</v>
      </c>
      <c r="F125" s="294"/>
      <c r="G125" s="301" t="n">
        <v>0</v>
      </c>
      <c r="H125" s="295" t="n">
        <f aca="false">Table456891011121413151618[[#This Row],[上月庫存/進貨]]+SUM(I125:AB125)</f>
        <v>0</v>
      </c>
      <c r="I125" s="294"/>
      <c r="J125" s="294"/>
      <c r="K125" s="294"/>
      <c r="L125" s="294"/>
      <c r="M125" s="294"/>
      <c r="N125" s="294"/>
      <c r="O125" s="294"/>
      <c r="P125" s="294"/>
      <c r="Q125" s="294"/>
      <c r="R125" s="294"/>
      <c r="S125" s="294"/>
      <c r="T125" s="294"/>
      <c r="U125" s="294"/>
      <c r="V125" s="294"/>
      <c r="W125" s="294"/>
      <c r="X125" s="294"/>
      <c r="Y125" s="294"/>
      <c r="Z125" s="294"/>
      <c r="AA125" s="294"/>
      <c r="AB125" s="294"/>
    </row>
    <row r="126" customFormat="false" ht="21" hidden="true" customHeight="false" outlineLevel="0" collapsed="false">
      <c r="A126" s="291" t="s">
        <v>175</v>
      </c>
      <c r="B126" s="296" t="s">
        <v>170</v>
      </c>
      <c r="C126" s="292" t="s">
        <v>171</v>
      </c>
      <c r="D126" s="293" t="n">
        <v>6</v>
      </c>
      <c r="E126" s="297" t="s">
        <v>172</v>
      </c>
      <c r="F126" s="294"/>
      <c r="G126" s="301" t="n">
        <v>0</v>
      </c>
      <c r="H126" s="295" t="n">
        <f aca="false">Table456891011121413151618[[#This Row],[上月庫存/進貨]]+SUM(I126:AB126)</f>
        <v>0</v>
      </c>
      <c r="I126" s="294"/>
      <c r="J126" s="294"/>
      <c r="K126" s="294"/>
      <c r="L126" s="294"/>
      <c r="M126" s="294"/>
      <c r="N126" s="294"/>
      <c r="O126" s="294"/>
      <c r="P126" s="294"/>
      <c r="Q126" s="294"/>
      <c r="R126" s="294"/>
      <c r="S126" s="294"/>
      <c r="T126" s="294"/>
      <c r="U126" s="294"/>
      <c r="V126" s="294"/>
      <c r="W126" s="294"/>
      <c r="X126" s="294"/>
      <c r="Y126" s="294"/>
      <c r="Z126" s="294"/>
      <c r="AA126" s="294"/>
      <c r="AB126" s="294"/>
    </row>
    <row r="127" customFormat="false" ht="21" hidden="true" customHeight="false" outlineLevel="0" collapsed="false">
      <c r="A127" s="291" t="s">
        <v>176</v>
      </c>
      <c r="B127" s="296" t="s">
        <v>170</v>
      </c>
      <c r="C127" s="292" t="s">
        <v>171</v>
      </c>
      <c r="D127" s="293" t="n">
        <v>6</v>
      </c>
      <c r="E127" s="297" t="s">
        <v>172</v>
      </c>
      <c r="F127" s="294"/>
      <c r="G127" s="301" t="n">
        <v>0</v>
      </c>
      <c r="H127" s="295" t="n">
        <f aca="false">Table456891011121413151618[[#This Row],[上月庫存/進貨]]+SUM(I127:AB127)</f>
        <v>0</v>
      </c>
      <c r="I127" s="294"/>
      <c r="J127" s="294"/>
      <c r="K127" s="294"/>
      <c r="L127" s="294"/>
      <c r="M127" s="294"/>
      <c r="N127" s="294"/>
      <c r="O127" s="294"/>
      <c r="P127" s="294"/>
      <c r="Q127" s="294"/>
      <c r="R127" s="294"/>
      <c r="S127" s="294"/>
      <c r="T127" s="294"/>
      <c r="U127" s="294"/>
      <c r="V127" s="294"/>
      <c r="W127" s="294"/>
      <c r="X127" s="294"/>
      <c r="Y127" s="294"/>
      <c r="Z127" s="294"/>
      <c r="AA127" s="294"/>
      <c r="AB127" s="294"/>
    </row>
    <row r="128" customFormat="false" ht="21" hidden="true" customHeight="false" outlineLevel="0" collapsed="false">
      <c r="A128" s="291" t="s">
        <v>109</v>
      </c>
      <c r="B128" s="296" t="s">
        <v>177</v>
      </c>
      <c r="C128" s="292" t="s">
        <v>178</v>
      </c>
      <c r="D128" s="293" t="n">
        <v>6</v>
      </c>
      <c r="E128" s="297" t="s">
        <v>172</v>
      </c>
      <c r="F128" s="294"/>
      <c r="G128" s="301" t="n">
        <v>0</v>
      </c>
      <c r="H128" s="295" t="n">
        <f aca="false">Table456891011121413151618[[#This Row],[上月庫存/進貨]]+SUM(I128:AB128)</f>
        <v>0</v>
      </c>
      <c r="I128" s="294"/>
      <c r="J128" s="294"/>
      <c r="K128" s="294"/>
      <c r="L128" s="294"/>
      <c r="M128" s="294"/>
      <c r="N128" s="294"/>
      <c r="O128" s="294"/>
      <c r="P128" s="294"/>
      <c r="Q128" s="294"/>
      <c r="R128" s="294"/>
      <c r="S128" s="294"/>
      <c r="T128" s="294"/>
      <c r="U128" s="294"/>
      <c r="V128" s="294"/>
      <c r="W128" s="294"/>
      <c r="X128" s="294"/>
      <c r="Y128" s="294"/>
      <c r="Z128" s="294"/>
      <c r="AA128" s="294"/>
      <c r="AB128" s="294"/>
    </row>
    <row r="129" customFormat="false" ht="21" hidden="true" customHeight="false" outlineLevel="0" collapsed="false">
      <c r="A129" s="291" t="s">
        <v>179</v>
      </c>
      <c r="B129" s="296" t="s">
        <v>170</v>
      </c>
      <c r="C129" s="292" t="s">
        <v>171</v>
      </c>
      <c r="D129" s="293" t="n">
        <v>6</v>
      </c>
      <c r="E129" s="297" t="s">
        <v>172</v>
      </c>
      <c r="F129" s="294"/>
      <c r="G129" s="301" t="n">
        <v>0</v>
      </c>
      <c r="H129" s="295" t="n">
        <f aca="false">Table456891011121413151618[[#This Row],[上月庫存/進貨]]+SUM(I129:AB129)</f>
        <v>0</v>
      </c>
      <c r="I129" s="294"/>
      <c r="J129" s="294"/>
      <c r="K129" s="294"/>
      <c r="L129" s="294"/>
      <c r="M129" s="294"/>
      <c r="N129" s="294"/>
      <c r="O129" s="294"/>
      <c r="P129" s="294"/>
      <c r="Q129" s="294"/>
      <c r="R129" s="294"/>
      <c r="S129" s="294"/>
      <c r="T129" s="294"/>
      <c r="U129" s="294"/>
      <c r="V129" s="294"/>
      <c r="W129" s="294"/>
      <c r="X129" s="294"/>
      <c r="Y129" s="294"/>
      <c r="Z129" s="294"/>
      <c r="AA129" s="294"/>
      <c r="AB129" s="294"/>
    </row>
    <row r="130" customFormat="false" ht="21" hidden="true" customHeight="false" outlineLevel="0" collapsed="false">
      <c r="A130" s="291" t="s">
        <v>180</v>
      </c>
      <c r="B130" s="296" t="s">
        <v>181</v>
      </c>
      <c r="C130" s="292" t="s">
        <v>182</v>
      </c>
      <c r="D130" s="293" t="n">
        <v>6</v>
      </c>
      <c r="E130" s="297" t="s">
        <v>172</v>
      </c>
      <c r="F130" s="294"/>
      <c r="G130" s="301" t="n">
        <v>0</v>
      </c>
      <c r="H130" s="295" t="n">
        <f aca="false">Table456891011121413151618[[#This Row],[上月庫存/進貨]]+SUM(I130:AB130)</f>
        <v>0</v>
      </c>
      <c r="I130" s="294"/>
      <c r="J130" s="294"/>
      <c r="K130" s="294"/>
      <c r="L130" s="294"/>
      <c r="M130" s="294"/>
      <c r="N130" s="294"/>
      <c r="O130" s="294"/>
      <c r="P130" s="294"/>
      <c r="Q130" s="294"/>
      <c r="R130" s="294"/>
      <c r="S130" s="294"/>
      <c r="T130" s="294"/>
      <c r="U130" s="294"/>
      <c r="V130" s="294"/>
      <c r="W130" s="294"/>
      <c r="X130" s="294"/>
      <c r="Y130" s="294"/>
      <c r="Z130" s="294"/>
      <c r="AA130" s="294"/>
      <c r="AB130" s="294"/>
    </row>
    <row r="131" customFormat="false" ht="21" hidden="true" customHeight="false" outlineLevel="0" collapsed="false">
      <c r="A131" s="291" t="s">
        <v>183</v>
      </c>
      <c r="B131" s="296" t="s">
        <v>181</v>
      </c>
      <c r="C131" s="292" t="s">
        <v>182</v>
      </c>
      <c r="D131" s="293" t="n">
        <v>6</v>
      </c>
      <c r="E131" s="297" t="s">
        <v>172</v>
      </c>
      <c r="F131" s="294"/>
      <c r="G131" s="301" t="n">
        <v>0</v>
      </c>
      <c r="H131" s="295" t="n">
        <f aca="false">Table456891011121413151618[[#This Row],[上月庫存/進貨]]+SUM(I131:AB131)</f>
        <v>0</v>
      </c>
      <c r="I131" s="294"/>
      <c r="J131" s="294"/>
      <c r="K131" s="294"/>
      <c r="L131" s="294"/>
      <c r="M131" s="294"/>
      <c r="N131" s="294"/>
      <c r="O131" s="294"/>
      <c r="P131" s="294"/>
      <c r="Q131" s="294"/>
      <c r="R131" s="294"/>
      <c r="S131" s="294"/>
      <c r="T131" s="294"/>
      <c r="U131" s="294"/>
      <c r="V131" s="294"/>
      <c r="W131" s="294"/>
      <c r="X131" s="294"/>
      <c r="Y131" s="294"/>
      <c r="Z131" s="294"/>
      <c r="AA131" s="294"/>
      <c r="AB131" s="294"/>
    </row>
    <row r="132" customFormat="false" ht="21" hidden="true" customHeight="false" outlineLevel="0" collapsed="false">
      <c r="A132" s="291" t="s">
        <v>37</v>
      </c>
      <c r="B132" s="296" t="s">
        <v>181</v>
      </c>
      <c r="C132" s="292" t="s">
        <v>182</v>
      </c>
      <c r="D132" s="314" t="n">
        <v>6</v>
      </c>
      <c r="E132" s="297" t="s">
        <v>172</v>
      </c>
      <c r="F132" s="294"/>
      <c r="G132" s="301" t="n">
        <v>0</v>
      </c>
      <c r="H132" s="295" t="n">
        <f aca="false">Table456891011121413151618[[#This Row],[上月庫存/進貨]]+SUM(I132:AB132)</f>
        <v>0</v>
      </c>
      <c r="I132" s="294"/>
      <c r="J132" s="294"/>
      <c r="K132" s="294"/>
      <c r="L132" s="294"/>
      <c r="M132" s="294"/>
      <c r="N132" s="294"/>
      <c r="O132" s="294"/>
      <c r="P132" s="294"/>
      <c r="Q132" s="294"/>
      <c r="R132" s="294"/>
      <c r="S132" s="294"/>
      <c r="T132" s="294"/>
      <c r="U132" s="294"/>
      <c r="V132" s="294"/>
      <c r="W132" s="294"/>
      <c r="X132" s="294"/>
      <c r="Y132" s="294"/>
      <c r="Z132" s="294"/>
      <c r="AA132" s="294"/>
      <c r="AB132" s="294"/>
    </row>
    <row r="133" customFormat="false" ht="21" hidden="true" customHeight="false" outlineLevel="0" collapsed="false">
      <c r="A133" s="291" t="s">
        <v>183</v>
      </c>
      <c r="B133" s="296" t="s">
        <v>184</v>
      </c>
      <c r="C133" s="292" t="s">
        <v>185</v>
      </c>
      <c r="D133" s="293" t="n">
        <v>12</v>
      </c>
      <c r="E133" s="297" t="s">
        <v>172</v>
      </c>
      <c r="F133" s="294"/>
      <c r="G133" s="301" t="n">
        <v>0</v>
      </c>
      <c r="H133" s="295" t="n">
        <f aca="false">Table456891011121413151618[[#This Row],[上月庫存/進貨]]+SUM(I133:AB133)</f>
        <v>0</v>
      </c>
      <c r="I133" s="294"/>
      <c r="J133" s="294"/>
      <c r="K133" s="294"/>
      <c r="L133" s="294"/>
      <c r="M133" s="294"/>
      <c r="N133" s="294"/>
      <c r="O133" s="294"/>
      <c r="P133" s="294"/>
      <c r="Q133" s="294"/>
      <c r="R133" s="294"/>
      <c r="S133" s="294"/>
      <c r="T133" s="294"/>
      <c r="U133" s="294"/>
      <c r="V133" s="294"/>
      <c r="W133" s="294"/>
      <c r="X133" s="294"/>
      <c r="Y133" s="294"/>
      <c r="Z133" s="294"/>
      <c r="AA133" s="294"/>
      <c r="AB133" s="294"/>
    </row>
    <row r="134" customFormat="false" ht="21" hidden="true" customHeight="false" outlineLevel="0" collapsed="false">
      <c r="A134" s="291" t="s">
        <v>186</v>
      </c>
      <c r="B134" s="296" t="s">
        <v>187</v>
      </c>
      <c r="C134" s="292" t="s">
        <v>188</v>
      </c>
      <c r="D134" s="293" t="n">
        <v>6</v>
      </c>
      <c r="E134" s="297" t="s">
        <v>172</v>
      </c>
      <c r="F134" s="294"/>
      <c r="G134" s="301" t="n">
        <v>0</v>
      </c>
      <c r="H134" s="295" t="n">
        <f aca="false">Table456891011121413151618[[#This Row],[上月庫存/進貨]]+SUM(I134:AB134)</f>
        <v>0</v>
      </c>
      <c r="I134" s="294"/>
      <c r="J134" s="294"/>
      <c r="K134" s="294"/>
      <c r="L134" s="294"/>
      <c r="M134" s="294"/>
      <c r="N134" s="294"/>
      <c r="O134" s="294"/>
      <c r="P134" s="294"/>
      <c r="Q134" s="294"/>
      <c r="R134" s="294"/>
      <c r="S134" s="294"/>
      <c r="T134" s="294"/>
      <c r="U134" s="294"/>
      <c r="V134" s="294"/>
      <c r="W134" s="294"/>
      <c r="X134" s="294"/>
      <c r="Y134" s="294"/>
      <c r="Z134" s="294"/>
      <c r="AA134" s="294"/>
      <c r="AB134" s="294"/>
    </row>
    <row r="135" customFormat="false" ht="21" hidden="true" customHeight="false" outlineLevel="0" collapsed="false">
      <c r="A135" s="305" t="s">
        <v>186</v>
      </c>
      <c r="B135" s="315" t="s">
        <v>189</v>
      </c>
      <c r="C135" s="316" t="s">
        <v>190</v>
      </c>
      <c r="D135" s="298" t="n">
        <v>6</v>
      </c>
      <c r="E135" s="299" t="s">
        <v>172</v>
      </c>
      <c r="F135" s="300"/>
      <c r="G135" s="301" t="n">
        <v>0</v>
      </c>
      <c r="H135" s="295" t="n">
        <f aca="false">Table456891011121413151618[[#This Row],[上月庫存/進貨]]+SUM(I135:AB135)</f>
        <v>0</v>
      </c>
      <c r="I135" s="300"/>
      <c r="J135" s="300"/>
      <c r="K135" s="300"/>
      <c r="L135" s="300"/>
      <c r="M135" s="300"/>
      <c r="N135" s="300"/>
      <c r="O135" s="300"/>
      <c r="P135" s="300"/>
      <c r="Q135" s="300"/>
      <c r="R135" s="300"/>
      <c r="S135" s="300"/>
      <c r="T135" s="300"/>
      <c r="U135" s="300"/>
      <c r="V135" s="300"/>
      <c r="W135" s="300"/>
      <c r="X135" s="300"/>
      <c r="Y135" s="300"/>
      <c r="Z135" s="300"/>
      <c r="AA135" s="300"/>
      <c r="AB135" s="300"/>
    </row>
    <row r="136" customFormat="false" ht="18.75" hidden="true" customHeight="false" outlineLevel="0" collapsed="false">
      <c r="A136" s="291" t="s">
        <v>46</v>
      </c>
      <c r="B136" s="291" t="s">
        <v>191</v>
      </c>
      <c r="C136" s="292" t="s">
        <v>192</v>
      </c>
      <c r="D136" s="293" t="n">
        <v>6</v>
      </c>
      <c r="E136" s="297" t="s">
        <v>172</v>
      </c>
      <c r="F136" s="293"/>
      <c r="G136" s="301" t="n">
        <v>0</v>
      </c>
      <c r="H136" s="295" t="n">
        <f aca="false">Table456891011121413151618[[#This Row],[上月庫存/進貨]]+SUM(I136:AB136)</f>
        <v>0</v>
      </c>
      <c r="I136" s="291"/>
      <c r="J136" s="291"/>
      <c r="K136" s="291"/>
      <c r="L136" s="291"/>
      <c r="M136" s="291"/>
      <c r="N136" s="291"/>
      <c r="O136" s="291"/>
      <c r="P136" s="291"/>
      <c r="Q136" s="291"/>
      <c r="R136" s="291"/>
      <c r="S136" s="291"/>
      <c r="T136" s="291"/>
      <c r="U136" s="291"/>
      <c r="V136" s="291"/>
      <c r="W136" s="291"/>
      <c r="X136" s="291"/>
      <c r="Y136" s="291"/>
      <c r="Z136" s="291"/>
      <c r="AA136" s="291"/>
      <c r="AB136" s="291"/>
    </row>
    <row r="137" customFormat="false" ht="18.75" hidden="true" customHeight="false" outlineLevel="0" collapsed="false">
      <c r="A137" s="305" t="s">
        <v>46</v>
      </c>
      <c r="B137" s="305" t="s">
        <v>193</v>
      </c>
      <c r="C137" s="317" t="s">
        <v>194</v>
      </c>
      <c r="D137" s="298" t="n">
        <v>12</v>
      </c>
      <c r="E137" s="299" t="s">
        <v>172</v>
      </c>
      <c r="F137" s="300"/>
      <c r="G137" s="301" t="n">
        <v>0</v>
      </c>
      <c r="H137" s="295" t="n">
        <f aca="false">Table456891011121413151618[[#This Row],[上月庫存/進貨]]+SUM(I137:AB137)</f>
        <v>0</v>
      </c>
      <c r="I137" s="305"/>
      <c r="J137" s="305"/>
      <c r="K137" s="305"/>
      <c r="L137" s="305"/>
      <c r="M137" s="305"/>
      <c r="N137" s="305"/>
      <c r="O137" s="305"/>
      <c r="P137" s="305"/>
      <c r="Q137" s="305"/>
      <c r="R137" s="305"/>
      <c r="S137" s="305"/>
      <c r="T137" s="305"/>
      <c r="U137" s="305"/>
      <c r="V137" s="305"/>
      <c r="W137" s="305"/>
      <c r="X137" s="305"/>
      <c r="Y137" s="305"/>
      <c r="Z137" s="305"/>
      <c r="AA137" s="305"/>
      <c r="AB137" s="305"/>
    </row>
    <row r="138" customFormat="false" ht="18" hidden="true" customHeight="false" outlineLevel="0" collapsed="false">
      <c r="A138" s="318" t="s">
        <v>152</v>
      </c>
      <c r="B138" s="305" t="s">
        <v>195</v>
      </c>
      <c r="C138" s="317" t="s">
        <v>196</v>
      </c>
      <c r="D138" s="298" t="n">
        <v>12</v>
      </c>
      <c r="E138" s="299" t="s">
        <v>172</v>
      </c>
      <c r="F138" s="300"/>
      <c r="G138" s="301" t="n">
        <v>0</v>
      </c>
      <c r="H138" s="295" t="n">
        <f aca="false">Table456891011121413151618[[#This Row],[上月庫存/進貨]]+SUM(I138:AB138)</f>
        <v>0</v>
      </c>
      <c r="I138" s="305"/>
      <c r="J138" s="305"/>
      <c r="K138" s="305"/>
      <c r="L138" s="305"/>
      <c r="M138" s="305"/>
      <c r="N138" s="305"/>
      <c r="O138" s="305"/>
      <c r="P138" s="305"/>
      <c r="Q138" s="305"/>
      <c r="R138" s="305"/>
      <c r="S138" s="305"/>
      <c r="T138" s="305"/>
      <c r="U138" s="305"/>
      <c r="V138" s="305"/>
      <c r="W138" s="305"/>
      <c r="X138" s="305"/>
      <c r="Y138" s="305"/>
      <c r="Z138" s="305"/>
      <c r="AA138" s="305"/>
      <c r="AB138" s="305"/>
    </row>
    <row r="139" customFormat="false" ht="18" hidden="true" customHeight="false" outlineLevel="0" collapsed="false">
      <c r="A139" s="306" t="s">
        <v>197</v>
      </c>
      <c r="B139" s="319" t="s">
        <v>198</v>
      </c>
      <c r="C139" s="292" t="s">
        <v>199</v>
      </c>
      <c r="D139" s="293" t="n">
        <v>3</v>
      </c>
      <c r="E139" s="294" t="s">
        <v>172</v>
      </c>
      <c r="F139" s="294"/>
      <c r="G139" s="301" t="n">
        <v>0</v>
      </c>
      <c r="H139" s="295" t="n">
        <f aca="false">Table456891011121413151618[[#This Row],[上月庫存/進貨]]+SUM(I139:AB139)</f>
        <v>0</v>
      </c>
      <c r="I139" s="291"/>
      <c r="J139" s="291"/>
      <c r="K139" s="291"/>
      <c r="L139" s="291"/>
      <c r="M139" s="291"/>
      <c r="N139" s="291"/>
      <c r="O139" s="291"/>
      <c r="P139" s="291"/>
      <c r="Q139" s="291"/>
      <c r="R139" s="291"/>
      <c r="S139" s="291"/>
      <c r="T139" s="291"/>
      <c r="U139" s="291"/>
      <c r="V139" s="291"/>
      <c r="W139" s="291"/>
      <c r="X139" s="291"/>
      <c r="Y139" s="291"/>
      <c r="Z139" s="291"/>
      <c r="AA139" s="291"/>
      <c r="AB139" s="291"/>
    </row>
    <row r="140" customFormat="false" ht="18.75" hidden="true" customHeight="false" outlineLevel="0" collapsed="false">
      <c r="A140" s="320" t="s">
        <v>200</v>
      </c>
      <c r="B140" s="321" t="s">
        <v>201</v>
      </c>
      <c r="C140" s="292" t="s">
        <v>202</v>
      </c>
      <c r="D140" s="322" t="n">
        <v>6</v>
      </c>
      <c r="E140" s="323" t="s">
        <v>172</v>
      </c>
      <c r="F140" s="323"/>
      <c r="G140" s="301" t="n">
        <v>0</v>
      </c>
      <c r="H140" s="295" t="n">
        <f aca="false">Table456891011121413151618[[#This Row],[上月庫存/進貨]]+SUM(I140:AB140)</f>
        <v>0</v>
      </c>
      <c r="I140" s="301"/>
      <c r="J140" s="301"/>
      <c r="K140" s="301"/>
      <c r="L140" s="301"/>
      <c r="M140" s="301"/>
      <c r="N140" s="301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301"/>
      <c r="Z140" s="301"/>
      <c r="AA140" s="301"/>
      <c r="AB140" s="301"/>
    </row>
    <row r="141" customFormat="false" ht="21" hidden="true" customHeight="false" outlineLevel="0" collapsed="false">
      <c r="A141" s="291" t="s">
        <v>203</v>
      </c>
      <c r="B141" s="296" t="s">
        <v>173</v>
      </c>
      <c r="C141" s="292" t="s">
        <v>174</v>
      </c>
      <c r="D141" s="293" t="n">
        <v>6</v>
      </c>
      <c r="E141" s="297" t="s">
        <v>172</v>
      </c>
      <c r="F141" s="294"/>
      <c r="G141" s="301" t="n">
        <v>0</v>
      </c>
      <c r="H141" s="295" t="n">
        <f aca="false">Table456891011121413151618[[#This Row],[上月庫存/進貨]]+SUM(I141:AB141)</f>
        <v>0</v>
      </c>
      <c r="I141" s="294"/>
      <c r="J141" s="294"/>
      <c r="K141" s="294"/>
      <c r="L141" s="294"/>
      <c r="M141" s="294"/>
      <c r="N141" s="294"/>
      <c r="O141" s="294"/>
      <c r="P141" s="294"/>
      <c r="Q141" s="294"/>
      <c r="R141" s="294"/>
      <c r="S141" s="294"/>
      <c r="T141" s="294"/>
      <c r="U141" s="294"/>
      <c r="V141" s="294"/>
      <c r="W141" s="294"/>
      <c r="X141" s="294"/>
      <c r="Y141" s="294"/>
      <c r="Z141" s="294"/>
      <c r="AA141" s="294"/>
      <c r="AB141" s="294"/>
    </row>
    <row r="142" customFormat="false" ht="21" hidden="true" customHeight="false" outlineLevel="0" collapsed="false">
      <c r="A142" s="291" t="s">
        <v>203</v>
      </c>
      <c r="B142" s="296" t="s">
        <v>133</v>
      </c>
      <c r="C142" s="292" t="s">
        <v>204</v>
      </c>
      <c r="D142" s="293" t="n">
        <v>6</v>
      </c>
      <c r="E142" s="297" t="s">
        <v>172</v>
      </c>
      <c r="F142" s="294"/>
      <c r="G142" s="301" t="n">
        <v>0</v>
      </c>
      <c r="H142" s="295" t="n">
        <f aca="false">Table456891011121413151618[[#This Row],[上月庫存/進貨]]+SUM(I142:AB142)</f>
        <v>0</v>
      </c>
      <c r="I142" s="294"/>
      <c r="J142" s="294"/>
      <c r="K142" s="294"/>
      <c r="L142" s="294"/>
      <c r="M142" s="294"/>
      <c r="N142" s="294"/>
      <c r="O142" s="294"/>
      <c r="P142" s="294"/>
      <c r="Q142" s="294"/>
      <c r="R142" s="294"/>
      <c r="S142" s="294"/>
      <c r="T142" s="294"/>
      <c r="U142" s="294"/>
      <c r="V142" s="294"/>
      <c r="W142" s="294"/>
      <c r="X142" s="294"/>
      <c r="Y142" s="294"/>
      <c r="Z142" s="294"/>
      <c r="AA142" s="294"/>
      <c r="AB142" s="294"/>
    </row>
    <row r="143" customFormat="false" ht="21" hidden="true" customHeight="false" outlineLevel="0" collapsed="false">
      <c r="A143" s="305" t="s">
        <v>205</v>
      </c>
      <c r="B143" s="296" t="s">
        <v>206</v>
      </c>
      <c r="C143" s="316" t="s">
        <v>207</v>
      </c>
      <c r="D143" s="298" t="n">
        <v>6</v>
      </c>
      <c r="E143" s="299" t="s">
        <v>172</v>
      </c>
      <c r="F143" s="300"/>
      <c r="G143" s="303" t="n">
        <v>0</v>
      </c>
      <c r="H143" s="304" t="n">
        <f aca="false">Table456891011121413151618[[#This Row],[上月庫存/進貨]]+SUM(I143:AB143)</f>
        <v>0</v>
      </c>
      <c r="I143" s="300"/>
      <c r="J143" s="300"/>
      <c r="K143" s="300"/>
      <c r="L143" s="300"/>
      <c r="M143" s="300"/>
      <c r="N143" s="300"/>
      <c r="O143" s="300"/>
      <c r="P143" s="300"/>
      <c r="Q143" s="300"/>
      <c r="R143" s="300"/>
      <c r="S143" s="300"/>
      <c r="T143" s="300"/>
      <c r="U143" s="300"/>
      <c r="V143" s="300"/>
      <c r="W143" s="300"/>
      <c r="X143" s="300"/>
      <c r="Y143" s="300"/>
      <c r="Z143" s="300"/>
      <c r="AA143" s="300"/>
      <c r="AB143" s="300"/>
    </row>
    <row r="144" customFormat="false" ht="21" hidden="true" customHeight="false" outlineLevel="0" collapsed="false">
      <c r="A144" s="291" t="s">
        <v>121</v>
      </c>
      <c r="B144" s="296" t="s">
        <v>206</v>
      </c>
      <c r="C144" s="292" t="s">
        <v>207</v>
      </c>
      <c r="D144" s="293" t="n">
        <v>6</v>
      </c>
      <c r="E144" s="294" t="s">
        <v>172</v>
      </c>
      <c r="F144" s="294"/>
      <c r="G144" s="295" t="n">
        <v>0</v>
      </c>
      <c r="H144" s="295" t="n">
        <f aca="false">Table456891011121413151618[[#This Row],[上月庫存/進貨]]+SUM(I144:AB144)</f>
        <v>0</v>
      </c>
      <c r="I144" s="291"/>
      <c r="J144" s="291"/>
      <c r="K144" s="291"/>
      <c r="L144" s="291"/>
      <c r="M144" s="291"/>
      <c r="N144" s="291"/>
      <c r="O144" s="291"/>
      <c r="P144" s="291"/>
      <c r="Q144" s="291"/>
      <c r="R144" s="291"/>
      <c r="S144" s="291"/>
      <c r="T144" s="291"/>
      <c r="U144" s="291"/>
      <c r="V144" s="291"/>
      <c r="W144" s="291"/>
      <c r="X144" s="291"/>
      <c r="Y144" s="291"/>
      <c r="Z144" s="291"/>
      <c r="AA144" s="291"/>
      <c r="AB144" s="291"/>
    </row>
    <row r="145" customFormat="false" ht="21" hidden="true" customHeight="false" outlineLevel="0" collapsed="false">
      <c r="A145" s="305" t="s">
        <v>121</v>
      </c>
      <c r="B145" s="315" t="s">
        <v>173</v>
      </c>
      <c r="C145" s="316" t="s">
        <v>174</v>
      </c>
      <c r="D145" s="298" t="n">
        <v>6</v>
      </c>
      <c r="E145" s="299" t="s">
        <v>172</v>
      </c>
      <c r="F145" s="300"/>
      <c r="G145" s="303" t="n">
        <v>0</v>
      </c>
      <c r="H145" s="304" t="n">
        <f aca="false">Table456891011121413151618[[#This Row],[上月庫存/進貨]]+SUM(I145:AB145)</f>
        <v>0</v>
      </c>
      <c r="I145" s="300"/>
      <c r="J145" s="300"/>
      <c r="K145" s="300"/>
      <c r="L145" s="300"/>
      <c r="M145" s="300"/>
      <c r="N145" s="300"/>
      <c r="O145" s="300"/>
      <c r="P145" s="300"/>
      <c r="Q145" s="300"/>
      <c r="R145" s="300"/>
      <c r="S145" s="300"/>
      <c r="T145" s="300"/>
      <c r="U145" s="300"/>
      <c r="V145" s="300"/>
      <c r="W145" s="300"/>
      <c r="X145" s="300"/>
      <c r="Y145" s="300"/>
      <c r="Z145" s="300"/>
      <c r="AA145" s="300"/>
      <c r="AB145" s="300"/>
    </row>
    <row r="146" customFormat="false" ht="18" hidden="true" customHeight="false" outlineLevel="0" collapsed="false">
      <c r="A146" s="305" t="s">
        <v>78</v>
      </c>
      <c r="B146" s="305" t="s">
        <v>208</v>
      </c>
      <c r="C146" s="316" t="s">
        <v>209</v>
      </c>
      <c r="D146" s="324" t="n">
        <v>6</v>
      </c>
      <c r="E146" s="299" t="s">
        <v>172</v>
      </c>
      <c r="F146" s="325"/>
      <c r="G146" s="303" t="n">
        <v>0</v>
      </c>
      <c r="H146" s="304" t="n">
        <f aca="false">Table456891011121413151618[[#This Row],[上月庫存/進貨]]+SUM(I146:AB146)</f>
        <v>0</v>
      </c>
      <c r="I146" s="326"/>
      <c r="J146" s="305"/>
      <c r="K146" s="305"/>
      <c r="L146" s="305"/>
      <c r="M146" s="305"/>
      <c r="N146" s="305"/>
      <c r="O146" s="305"/>
      <c r="P146" s="305"/>
      <c r="Q146" s="305"/>
      <c r="R146" s="305"/>
      <c r="S146" s="305"/>
      <c r="T146" s="305"/>
      <c r="U146" s="305"/>
      <c r="V146" s="305"/>
      <c r="W146" s="305"/>
      <c r="X146" s="305"/>
      <c r="Y146" s="305"/>
      <c r="Z146" s="305"/>
      <c r="AA146" s="305"/>
      <c r="AB146" s="305"/>
    </row>
    <row r="147" customFormat="false" ht="18" hidden="true" customHeight="false" outlineLevel="0" collapsed="false">
      <c r="A147" s="305" t="s">
        <v>78</v>
      </c>
      <c r="B147" s="305" t="s">
        <v>210</v>
      </c>
      <c r="C147" s="316" t="s">
        <v>211</v>
      </c>
      <c r="D147" s="298" t="n">
        <v>6</v>
      </c>
      <c r="E147" s="298" t="s">
        <v>212</v>
      </c>
      <c r="F147" s="298"/>
      <c r="G147" s="303" t="n">
        <v>0</v>
      </c>
      <c r="H147" s="304" t="n">
        <f aca="false">Table456891011121413151618[[#This Row],[上月庫存/進貨]]+SUM(I147:AB147)</f>
        <v>0</v>
      </c>
      <c r="I147" s="326"/>
      <c r="J147" s="305"/>
      <c r="K147" s="305"/>
      <c r="L147" s="305"/>
      <c r="M147" s="305"/>
      <c r="N147" s="305"/>
      <c r="O147" s="305"/>
      <c r="P147" s="305"/>
      <c r="Q147" s="305"/>
      <c r="R147" s="305"/>
      <c r="S147" s="305"/>
      <c r="T147" s="305"/>
      <c r="U147" s="305"/>
      <c r="V147" s="305"/>
      <c r="W147" s="305"/>
      <c r="X147" s="305"/>
      <c r="Y147" s="305"/>
      <c r="Z147" s="305"/>
      <c r="AA147" s="305"/>
      <c r="AB147" s="305"/>
    </row>
    <row r="148" customFormat="false" ht="18" hidden="true" customHeight="false" outlineLevel="0" collapsed="false">
      <c r="A148" s="327" t="s">
        <v>213</v>
      </c>
      <c r="B148" s="327" t="s">
        <v>149</v>
      </c>
      <c r="C148" s="328" t="s">
        <v>214</v>
      </c>
      <c r="D148" s="329" t="n">
        <v>6</v>
      </c>
      <c r="E148" s="330" t="s">
        <v>112</v>
      </c>
      <c r="F148" s="330"/>
      <c r="G148" s="331" t="n">
        <v>0</v>
      </c>
      <c r="H148" s="331" t="n">
        <f aca="false">Table456891011121413151618[[#This Row],[上月庫存/進貨]]+SUM(I148:AB148)</f>
        <v>0</v>
      </c>
      <c r="I148" s="327"/>
      <c r="J148" s="327"/>
      <c r="K148" s="327"/>
      <c r="L148" s="327"/>
      <c r="M148" s="327"/>
      <c r="N148" s="327"/>
      <c r="O148" s="327"/>
      <c r="P148" s="327"/>
      <c r="Q148" s="327"/>
      <c r="R148" s="327"/>
      <c r="S148" s="327"/>
      <c r="T148" s="327"/>
      <c r="U148" s="327"/>
      <c r="V148" s="327"/>
      <c r="W148" s="327"/>
      <c r="X148" s="327"/>
      <c r="Y148" s="327"/>
      <c r="Z148" s="327"/>
      <c r="AA148" s="327"/>
      <c r="AB148" s="327"/>
    </row>
    <row r="149" customFormat="false" ht="18" hidden="true" customHeight="false" outlineLevel="0" collapsed="false">
      <c r="A149" s="327" t="s">
        <v>213</v>
      </c>
      <c r="B149" s="327" t="s">
        <v>215</v>
      </c>
      <c r="C149" s="328" t="s">
        <v>216</v>
      </c>
      <c r="D149" s="329" t="n">
        <v>6</v>
      </c>
      <c r="E149" s="330" t="s">
        <v>212</v>
      </c>
      <c r="F149" s="330"/>
      <c r="G149" s="331" t="n">
        <v>0</v>
      </c>
      <c r="H149" s="331" t="n">
        <f aca="false">Table456891011121413151618[[#This Row],[上月庫存/進貨]]+SUM(I149:AB149)</f>
        <v>0</v>
      </c>
      <c r="I149" s="327"/>
      <c r="J149" s="327"/>
      <c r="K149" s="327"/>
      <c r="L149" s="327"/>
      <c r="M149" s="327"/>
      <c r="N149" s="327"/>
      <c r="O149" s="327"/>
      <c r="P149" s="327"/>
      <c r="Q149" s="327"/>
      <c r="R149" s="327"/>
      <c r="S149" s="327"/>
      <c r="T149" s="327"/>
      <c r="U149" s="327"/>
      <c r="V149" s="327"/>
      <c r="W149" s="327"/>
      <c r="X149" s="327"/>
      <c r="Y149" s="327"/>
      <c r="Z149" s="327"/>
      <c r="AA149" s="327"/>
      <c r="AB149" s="327"/>
    </row>
    <row r="150" customFormat="false" ht="18" hidden="true" customHeight="false" outlineLevel="0" collapsed="false">
      <c r="A150" s="332" t="s">
        <v>213</v>
      </c>
      <c r="B150" s="332" t="s">
        <v>217</v>
      </c>
      <c r="C150" s="333" t="s">
        <v>218</v>
      </c>
      <c r="D150" s="334" t="n">
        <v>6</v>
      </c>
      <c r="E150" s="335" t="s">
        <v>172</v>
      </c>
      <c r="F150" s="335"/>
      <c r="G150" s="336" t="n">
        <v>0</v>
      </c>
      <c r="H150" s="336" t="n">
        <f aca="false">Table456891011121413151618[[#This Row],[上月庫存/進貨]]+SUM(I150:AB150)</f>
        <v>0</v>
      </c>
      <c r="I150" s="332"/>
      <c r="J150" s="332"/>
      <c r="K150" s="332"/>
      <c r="L150" s="332"/>
      <c r="M150" s="332"/>
      <c r="N150" s="332"/>
      <c r="O150" s="332"/>
      <c r="P150" s="332"/>
      <c r="Q150" s="332"/>
      <c r="R150" s="332"/>
      <c r="S150" s="332"/>
      <c r="T150" s="332"/>
      <c r="U150" s="332"/>
      <c r="V150" s="332"/>
      <c r="W150" s="332"/>
      <c r="X150" s="332"/>
      <c r="Y150" s="332"/>
      <c r="Z150" s="332"/>
      <c r="AA150" s="332"/>
      <c r="AB150" s="332"/>
    </row>
    <row r="151" s="338" customFormat="true" ht="18" hidden="true" customHeight="false" outlineLevel="0" collapsed="false">
      <c r="A151" s="327" t="s">
        <v>213</v>
      </c>
      <c r="B151" s="327" t="s">
        <v>219</v>
      </c>
      <c r="C151" s="328" t="s">
        <v>220</v>
      </c>
      <c r="D151" s="334" t="n">
        <v>6</v>
      </c>
      <c r="E151" s="335" t="s">
        <v>172</v>
      </c>
      <c r="F151" s="335"/>
      <c r="G151" s="337" t="n">
        <v>0</v>
      </c>
      <c r="H151" s="337" t="n">
        <f aca="false">Table456891011121413151618[[#This Row],[上月庫存/進貨]]+SUM(I151:AB151)</f>
        <v>0</v>
      </c>
      <c r="I151" s="332"/>
      <c r="J151" s="332"/>
      <c r="K151" s="332"/>
      <c r="L151" s="332"/>
      <c r="M151" s="332"/>
      <c r="N151" s="332"/>
      <c r="O151" s="332"/>
      <c r="P151" s="332"/>
      <c r="Q151" s="332"/>
      <c r="R151" s="332"/>
      <c r="S151" s="332"/>
      <c r="T151" s="332"/>
      <c r="U151" s="332"/>
      <c r="V151" s="332"/>
      <c r="W151" s="332"/>
      <c r="X151" s="332"/>
      <c r="Y151" s="332"/>
      <c r="Z151" s="332"/>
      <c r="AA151" s="332"/>
      <c r="AB151" s="332"/>
    </row>
    <row r="152" s="338" customFormat="true" ht="18" hidden="true" customHeight="false" outlineLevel="0" collapsed="false">
      <c r="A152" s="327" t="s">
        <v>213</v>
      </c>
      <c r="B152" s="327" t="s">
        <v>221</v>
      </c>
      <c r="C152" s="339" t="s">
        <v>222</v>
      </c>
      <c r="D152" s="334" t="n">
        <v>6</v>
      </c>
      <c r="E152" s="330" t="s">
        <v>212</v>
      </c>
      <c r="F152" s="330"/>
      <c r="G152" s="340" t="n">
        <v>0</v>
      </c>
      <c r="H152" s="340" t="n">
        <f aca="false">Table456891011121413151618[[#This Row],[上月庫存/進貨]]+SUM(I152:AB152)</f>
        <v>0</v>
      </c>
      <c r="I152" s="327"/>
      <c r="J152" s="327"/>
      <c r="K152" s="327"/>
      <c r="L152" s="327"/>
      <c r="M152" s="327"/>
      <c r="N152" s="327"/>
      <c r="O152" s="327"/>
      <c r="P152" s="327"/>
      <c r="Q152" s="327"/>
      <c r="R152" s="327"/>
      <c r="S152" s="327"/>
      <c r="T152" s="327"/>
      <c r="U152" s="327"/>
      <c r="V152" s="327"/>
      <c r="W152" s="327"/>
      <c r="X152" s="327"/>
      <c r="Y152" s="327"/>
      <c r="Z152" s="327"/>
      <c r="AA152" s="327"/>
      <c r="AB152" s="327"/>
    </row>
    <row r="153" s="338" customFormat="true" ht="18" hidden="true" customHeight="false" outlineLevel="0" collapsed="false">
      <c r="A153" s="332" t="s">
        <v>213</v>
      </c>
      <c r="B153" s="327" t="s">
        <v>223</v>
      </c>
      <c r="C153" s="327" t="s">
        <v>223</v>
      </c>
      <c r="D153" s="334" t="n">
        <v>6</v>
      </c>
      <c r="E153" s="330" t="s">
        <v>212</v>
      </c>
      <c r="F153" s="330"/>
      <c r="G153" s="340" t="n">
        <v>0</v>
      </c>
      <c r="H153" s="340" t="n">
        <f aca="false">Table456891011121413151618[[#This Row],[上月庫存/進貨]]+SUM(I153:AB153)</f>
        <v>0</v>
      </c>
      <c r="I153" s="327"/>
      <c r="J153" s="327"/>
      <c r="K153" s="327"/>
      <c r="L153" s="327"/>
      <c r="M153" s="327"/>
      <c r="N153" s="327"/>
      <c r="O153" s="327"/>
      <c r="P153" s="327"/>
      <c r="Q153" s="327"/>
      <c r="R153" s="327"/>
      <c r="S153" s="327"/>
      <c r="T153" s="327"/>
      <c r="U153" s="327"/>
      <c r="V153" s="327"/>
      <c r="W153" s="327"/>
      <c r="X153" s="327"/>
      <c r="Y153" s="327"/>
      <c r="Z153" s="327"/>
      <c r="AA153" s="327"/>
      <c r="AB153" s="327"/>
    </row>
    <row r="154" s="338" customFormat="true" ht="18" hidden="true" customHeight="false" outlineLevel="0" collapsed="false">
      <c r="A154" s="327" t="s">
        <v>213</v>
      </c>
      <c r="B154" s="327" t="s">
        <v>224</v>
      </c>
      <c r="C154" s="339" t="s">
        <v>225</v>
      </c>
      <c r="D154" s="334" t="n">
        <v>6</v>
      </c>
      <c r="E154" s="330" t="s">
        <v>226</v>
      </c>
      <c r="F154" s="330"/>
      <c r="G154" s="340" t="n">
        <v>0</v>
      </c>
      <c r="H154" s="340" t="n">
        <f aca="false">Table456891011121413151618[[#This Row],[上月庫存/進貨]]+SUM(I154:AB154)</f>
        <v>0</v>
      </c>
      <c r="I154" s="327"/>
      <c r="J154" s="327"/>
      <c r="K154" s="327"/>
      <c r="L154" s="327"/>
      <c r="M154" s="327"/>
      <c r="N154" s="327"/>
      <c r="O154" s="327"/>
      <c r="P154" s="327"/>
      <c r="Q154" s="327"/>
      <c r="R154" s="327"/>
      <c r="S154" s="327"/>
      <c r="T154" s="327"/>
      <c r="U154" s="327"/>
      <c r="V154" s="327"/>
      <c r="W154" s="327"/>
      <c r="X154" s="327"/>
      <c r="Y154" s="327"/>
      <c r="Z154" s="327"/>
      <c r="AA154" s="327"/>
      <c r="AB154" s="327"/>
    </row>
    <row r="155" s="338" customFormat="true" ht="18" hidden="true" customHeight="false" outlineLevel="0" collapsed="false">
      <c r="A155" s="327" t="s">
        <v>213</v>
      </c>
      <c r="B155" s="327" t="s">
        <v>227</v>
      </c>
      <c r="C155" s="339" t="s">
        <v>228</v>
      </c>
      <c r="D155" s="334" t="n">
        <v>6</v>
      </c>
      <c r="E155" s="330" t="s">
        <v>172</v>
      </c>
      <c r="F155" s="330"/>
      <c r="G155" s="340" t="n">
        <v>0</v>
      </c>
      <c r="H155" s="340" t="n">
        <f aca="false">Table456891011121413151618[[#This Row],[上月庫存/進貨]]+SUM(I155:AB155)</f>
        <v>0</v>
      </c>
      <c r="I155" s="327"/>
      <c r="J155" s="327"/>
      <c r="K155" s="327"/>
      <c r="L155" s="327"/>
      <c r="M155" s="327"/>
      <c r="N155" s="327"/>
      <c r="O155" s="327"/>
      <c r="P155" s="327"/>
      <c r="Q155" s="327"/>
      <c r="R155" s="327"/>
      <c r="S155" s="327"/>
      <c r="T155" s="327"/>
      <c r="U155" s="327"/>
      <c r="V155" s="327"/>
      <c r="W155" s="327"/>
      <c r="X155" s="327"/>
      <c r="Y155" s="327"/>
      <c r="Z155" s="327"/>
      <c r="AA155" s="327"/>
      <c r="AB155" s="327"/>
    </row>
    <row r="156" s="338" customFormat="true" ht="18" hidden="true" customHeight="false" outlineLevel="0" collapsed="false">
      <c r="A156" s="332" t="s">
        <v>213</v>
      </c>
      <c r="B156" s="327" t="s">
        <v>229</v>
      </c>
      <c r="C156" s="339" t="s">
        <v>230</v>
      </c>
      <c r="D156" s="334" t="n">
        <v>6</v>
      </c>
      <c r="E156" s="330" t="s">
        <v>212</v>
      </c>
      <c r="F156" s="330"/>
      <c r="G156" s="340" t="n">
        <v>0</v>
      </c>
      <c r="H156" s="340" t="n">
        <f aca="false">Table456891011121413151618[[#This Row],[上月庫存/進貨]]+SUM(I156:AB156)</f>
        <v>0</v>
      </c>
      <c r="I156" s="327"/>
      <c r="J156" s="327"/>
      <c r="K156" s="327"/>
      <c r="L156" s="327"/>
      <c r="M156" s="327"/>
      <c r="N156" s="327"/>
      <c r="O156" s="327"/>
      <c r="P156" s="327"/>
      <c r="Q156" s="327"/>
      <c r="R156" s="327"/>
      <c r="S156" s="327"/>
      <c r="T156" s="327"/>
      <c r="U156" s="327"/>
      <c r="V156" s="327"/>
      <c r="W156" s="327"/>
      <c r="X156" s="327"/>
      <c r="Y156" s="327"/>
      <c r="Z156" s="327"/>
      <c r="AA156" s="327"/>
      <c r="AB156" s="327"/>
    </row>
    <row r="157" s="338" customFormat="true" ht="18" hidden="true" customHeight="false" outlineLevel="0" collapsed="false">
      <c r="A157" s="327" t="s">
        <v>213</v>
      </c>
      <c r="B157" s="327" t="s">
        <v>231</v>
      </c>
      <c r="C157" s="339" t="s">
        <v>232</v>
      </c>
      <c r="D157" s="329" t="n">
        <v>6</v>
      </c>
      <c r="E157" s="341" t="s">
        <v>212</v>
      </c>
      <c r="F157" s="330"/>
      <c r="G157" s="340" t="n">
        <v>0</v>
      </c>
      <c r="H157" s="340" t="n">
        <f aca="false">Table456891011121413151618[[#This Row],[上月庫存/進貨]]+SUM(I157:AB157)</f>
        <v>0</v>
      </c>
      <c r="I157" s="327"/>
      <c r="J157" s="327"/>
      <c r="K157" s="327"/>
      <c r="L157" s="327"/>
      <c r="M157" s="327"/>
      <c r="N157" s="327"/>
      <c r="O157" s="327"/>
      <c r="P157" s="327"/>
      <c r="Q157" s="327"/>
      <c r="R157" s="327"/>
      <c r="S157" s="327"/>
      <c r="T157" s="327"/>
      <c r="U157" s="327"/>
      <c r="V157" s="327"/>
      <c r="W157" s="327"/>
      <c r="X157" s="327"/>
      <c r="Y157" s="327"/>
      <c r="Z157" s="327"/>
      <c r="AA157" s="327"/>
      <c r="AB157" s="327"/>
    </row>
    <row r="158" customFormat="false" ht="18" hidden="true" customHeight="false" outlineLevel="0" collapsed="false">
      <c r="A158" s="327" t="s">
        <v>233</v>
      </c>
      <c r="B158" s="327" t="s">
        <v>234</v>
      </c>
      <c r="C158" s="328" t="s">
        <v>235</v>
      </c>
      <c r="D158" s="342" t="n">
        <v>6</v>
      </c>
      <c r="E158" s="343" t="s">
        <v>236</v>
      </c>
      <c r="F158" s="342"/>
      <c r="G158" s="344" t="n">
        <v>0</v>
      </c>
      <c r="H158" s="344" t="n">
        <f aca="false">Table456891011121413151618[[#This Row],[上月庫存/進貨]]+SUM(I158:AB158)</f>
        <v>0</v>
      </c>
      <c r="I158" s="345"/>
      <c r="J158" s="345"/>
      <c r="K158" s="345"/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45"/>
      <c r="W158" s="345"/>
      <c r="X158" s="345"/>
      <c r="Y158" s="345"/>
      <c r="Z158" s="345"/>
      <c r="AA158" s="345"/>
      <c r="AB158" s="345"/>
    </row>
    <row r="159" customFormat="false" ht="18" hidden="true" customHeight="false" outlineLevel="0" collapsed="false">
      <c r="A159" s="327" t="s">
        <v>233</v>
      </c>
      <c r="B159" s="327" t="s">
        <v>237</v>
      </c>
      <c r="C159" s="328" t="s">
        <v>238</v>
      </c>
      <c r="D159" s="329" t="n">
        <v>6</v>
      </c>
      <c r="E159" s="330" t="s">
        <v>239</v>
      </c>
      <c r="F159" s="329"/>
      <c r="G159" s="331" t="n">
        <v>0</v>
      </c>
      <c r="H159" s="331" t="n">
        <f aca="false">Table456891011121413151618[[#This Row],[上月庫存/進貨]]+SUM(I159:AB159)</f>
        <v>0</v>
      </c>
      <c r="I159" s="327"/>
      <c r="J159" s="327"/>
      <c r="K159" s="327"/>
      <c r="L159" s="327"/>
      <c r="M159" s="327"/>
      <c r="N159" s="327"/>
      <c r="O159" s="327"/>
      <c r="P159" s="327"/>
      <c r="Q159" s="327"/>
      <c r="R159" s="327"/>
      <c r="S159" s="327"/>
      <c r="T159" s="327"/>
      <c r="U159" s="327"/>
      <c r="V159" s="327"/>
      <c r="W159" s="327"/>
      <c r="X159" s="327"/>
      <c r="Y159" s="327"/>
      <c r="Z159" s="327"/>
      <c r="AA159" s="327"/>
      <c r="AB159" s="327"/>
    </row>
    <row r="160" customFormat="false" ht="18.75" hidden="true" customHeight="false" outlineLevel="0" collapsed="false">
      <c r="A160" s="305" t="s">
        <v>240</v>
      </c>
      <c r="B160" s="305" t="s">
        <v>241</v>
      </c>
      <c r="C160" s="317" t="s">
        <v>242</v>
      </c>
      <c r="D160" s="298" t="n">
        <v>6</v>
      </c>
      <c r="E160" s="299" t="s">
        <v>172</v>
      </c>
      <c r="F160" s="300"/>
      <c r="G160" s="303" t="n">
        <v>0</v>
      </c>
      <c r="H160" s="304" t="n">
        <f aca="false">Table456891011121413151618[[#This Row],[上月庫存/進貨]]+SUM(I160:AB160)</f>
        <v>0</v>
      </c>
      <c r="I160" s="305"/>
      <c r="J160" s="305"/>
      <c r="K160" s="305"/>
      <c r="L160" s="305"/>
      <c r="M160" s="305"/>
      <c r="N160" s="305"/>
      <c r="O160" s="305"/>
      <c r="P160" s="305"/>
      <c r="Q160" s="305"/>
      <c r="R160" s="305"/>
      <c r="S160" s="305"/>
      <c r="T160" s="305"/>
      <c r="U160" s="305"/>
      <c r="V160" s="305"/>
      <c r="W160" s="305"/>
      <c r="X160" s="305"/>
      <c r="Y160" s="305"/>
      <c r="Z160" s="305"/>
      <c r="AA160" s="305"/>
      <c r="AB160" s="305"/>
    </row>
    <row r="161" customFormat="false" ht="18.75" hidden="true" customHeight="false" outlineLevel="0" collapsed="false">
      <c r="A161" s="291" t="s">
        <v>51</v>
      </c>
      <c r="B161" s="291" t="s">
        <v>241</v>
      </c>
      <c r="C161" s="346" t="s">
        <v>242</v>
      </c>
      <c r="D161" s="293" t="n">
        <v>6</v>
      </c>
      <c r="E161" s="297" t="s">
        <v>172</v>
      </c>
      <c r="F161" s="294"/>
      <c r="G161" s="301" t="n">
        <v>0</v>
      </c>
      <c r="H161" s="295" t="n">
        <f aca="false">Table456891011121413151618[[#This Row],[上月庫存/進貨]]+SUM(I161:AB161)</f>
        <v>0</v>
      </c>
      <c r="I161" s="291"/>
      <c r="J161" s="291"/>
      <c r="K161" s="291"/>
      <c r="L161" s="291"/>
      <c r="M161" s="291"/>
      <c r="N161" s="291"/>
      <c r="O161" s="291"/>
      <c r="P161" s="291"/>
      <c r="Q161" s="291"/>
      <c r="R161" s="291"/>
      <c r="S161" s="291"/>
      <c r="T161" s="291"/>
      <c r="U161" s="291"/>
      <c r="V161" s="291"/>
      <c r="W161" s="291"/>
      <c r="X161" s="291"/>
      <c r="Y161" s="291"/>
      <c r="Z161" s="291"/>
      <c r="AA161" s="291"/>
      <c r="AB161" s="291"/>
    </row>
    <row r="162" customFormat="false" ht="18" hidden="true" customHeight="false" outlineLevel="0" collapsed="false">
      <c r="A162" s="305" t="s">
        <v>53</v>
      </c>
      <c r="B162" s="305" t="s">
        <v>173</v>
      </c>
      <c r="C162" s="316" t="s">
        <v>243</v>
      </c>
      <c r="D162" s="298" t="n">
        <v>6</v>
      </c>
      <c r="E162" s="300" t="s">
        <v>172</v>
      </c>
      <c r="F162" s="300"/>
      <c r="G162" s="304" t="n">
        <v>0</v>
      </c>
      <c r="H162" s="304" t="n">
        <f aca="false">Table456891011121413151618[[#This Row],[上月庫存/進貨]]+SUM(I162:AB162)</f>
        <v>0</v>
      </c>
      <c r="I162" s="305"/>
      <c r="J162" s="305"/>
      <c r="K162" s="305"/>
      <c r="L162" s="305"/>
      <c r="M162" s="305"/>
      <c r="N162" s="305"/>
      <c r="O162" s="305"/>
      <c r="P162" s="305"/>
      <c r="Q162" s="305"/>
      <c r="R162" s="305"/>
      <c r="S162" s="305"/>
      <c r="T162" s="305"/>
      <c r="U162" s="305"/>
      <c r="V162" s="305"/>
      <c r="W162" s="305"/>
      <c r="X162" s="305"/>
      <c r="Y162" s="305"/>
      <c r="Z162" s="305"/>
      <c r="AA162" s="305"/>
      <c r="AB162" s="305"/>
    </row>
    <row r="163" customFormat="false" ht="18" hidden="true" customHeight="false" outlineLevel="0" collapsed="false">
      <c r="A163" s="347" t="s">
        <v>53</v>
      </c>
      <c r="B163" s="347" t="s">
        <v>244</v>
      </c>
      <c r="C163" s="348" t="s">
        <v>190</v>
      </c>
      <c r="D163" s="298" t="n">
        <v>1</v>
      </c>
      <c r="E163" s="300" t="s">
        <v>172</v>
      </c>
      <c r="F163" s="300"/>
      <c r="G163" s="304" t="n">
        <v>0</v>
      </c>
      <c r="H163" s="304" t="n">
        <f aca="false">Table456891011121413151618[[#This Row],[上月庫存/進貨]]+SUM(I163:AB163)</f>
        <v>0</v>
      </c>
      <c r="I163" s="300"/>
      <c r="J163" s="300"/>
      <c r="K163" s="300"/>
      <c r="L163" s="300"/>
      <c r="M163" s="300"/>
      <c r="N163" s="300"/>
      <c r="O163" s="300"/>
      <c r="P163" s="300"/>
      <c r="Q163" s="300"/>
      <c r="R163" s="300"/>
      <c r="S163" s="300"/>
      <c r="T163" s="300"/>
      <c r="U163" s="300"/>
      <c r="V163" s="300"/>
      <c r="W163" s="300"/>
      <c r="X163" s="300"/>
      <c r="Y163" s="300"/>
      <c r="Z163" s="300"/>
      <c r="AA163" s="300"/>
      <c r="AB163" s="300"/>
    </row>
    <row r="164" customFormat="false" ht="18" hidden="true" customHeight="false" outlineLevel="0" collapsed="false">
      <c r="A164" s="305" t="s">
        <v>245</v>
      </c>
      <c r="B164" s="305" t="s">
        <v>246</v>
      </c>
      <c r="C164" s="316" t="s">
        <v>247</v>
      </c>
      <c r="D164" s="298" t="n">
        <v>2</v>
      </c>
      <c r="E164" s="300" t="s">
        <v>172</v>
      </c>
      <c r="F164" s="300"/>
      <c r="G164" s="304" t="n">
        <v>0</v>
      </c>
      <c r="H164" s="304" t="n">
        <f aca="false">Table456891011121413151618[[#This Row],[上月庫存/進貨]]+SUM(I164:AB164)</f>
        <v>0</v>
      </c>
      <c r="I164" s="305"/>
      <c r="J164" s="305"/>
      <c r="K164" s="305"/>
      <c r="L164" s="305"/>
      <c r="M164" s="305"/>
      <c r="N164" s="305"/>
      <c r="O164" s="305"/>
      <c r="P164" s="305"/>
      <c r="Q164" s="305"/>
      <c r="R164" s="305"/>
      <c r="S164" s="305"/>
      <c r="T164" s="305"/>
      <c r="U164" s="305"/>
      <c r="V164" s="305"/>
      <c r="W164" s="305"/>
      <c r="X164" s="305"/>
      <c r="Y164" s="305"/>
      <c r="Z164" s="305"/>
      <c r="AA164" s="305"/>
      <c r="AB164" s="305"/>
    </row>
    <row r="165" customFormat="false" ht="18" hidden="true" customHeight="false" outlineLevel="0" collapsed="false">
      <c r="A165" s="305" t="s">
        <v>248</v>
      </c>
      <c r="B165" s="305" t="s">
        <v>249</v>
      </c>
      <c r="C165" s="316" t="s">
        <v>250</v>
      </c>
      <c r="D165" s="298" t="n">
        <v>1</v>
      </c>
      <c r="E165" s="300" t="s">
        <v>144</v>
      </c>
      <c r="F165" s="298"/>
      <c r="G165" s="304" t="n">
        <v>0</v>
      </c>
      <c r="H165" s="304" t="n">
        <f aca="false">Table456891011121413151618[[#This Row],[上月庫存/進貨]]+SUM(I165:AB165)</f>
        <v>0</v>
      </c>
      <c r="I165" s="305"/>
      <c r="J165" s="305"/>
      <c r="K165" s="305"/>
      <c r="L165" s="305"/>
      <c r="M165" s="305"/>
      <c r="N165" s="305"/>
      <c r="O165" s="305"/>
      <c r="P165" s="305"/>
      <c r="Q165" s="305"/>
      <c r="R165" s="305"/>
      <c r="S165" s="305"/>
      <c r="T165" s="305"/>
      <c r="U165" s="305"/>
      <c r="V165" s="305"/>
      <c r="W165" s="305"/>
      <c r="X165" s="305"/>
      <c r="Y165" s="305"/>
      <c r="Z165" s="305"/>
      <c r="AA165" s="305"/>
      <c r="AB165" s="305"/>
    </row>
    <row r="166" customFormat="false" ht="17.25" hidden="true" customHeight="true" outlineLevel="0" collapsed="false">
      <c r="A166" s="349" t="s">
        <v>251</v>
      </c>
      <c r="B166" s="291" t="s">
        <v>252</v>
      </c>
      <c r="C166" s="292" t="s">
        <v>253</v>
      </c>
      <c r="D166" s="293" t="n">
        <v>3</v>
      </c>
      <c r="E166" s="294" t="s">
        <v>172</v>
      </c>
      <c r="F166" s="293"/>
      <c r="G166" s="295" t="n">
        <v>0</v>
      </c>
      <c r="H166" s="295" t="n">
        <f aca="false">Table456891011121413151618[[#This Row],[上月庫存/進貨]]+SUM(I166:AB166)</f>
        <v>0</v>
      </c>
      <c r="I166" s="291"/>
      <c r="J166" s="291"/>
      <c r="K166" s="291"/>
      <c r="L166" s="291"/>
      <c r="M166" s="291"/>
      <c r="N166" s="291"/>
      <c r="O166" s="291"/>
      <c r="P166" s="291"/>
      <c r="Q166" s="291"/>
      <c r="R166" s="291"/>
      <c r="S166" s="291"/>
      <c r="T166" s="291"/>
      <c r="U166" s="291"/>
      <c r="V166" s="291"/>
      <c r="W166" s="291"/>
      <c r="X166" s="291"/>
      <c r="Y166" s="291"/>
      <c r="Z166" s="291"/>
      <c r="AA166" s="291"/>
      <c r="AB166" s="291"/>
    </row>
    <row r="167" customFormat="false" ht="17.25" hidden="false" customHeight="true" outlineLevel="0" collapsed="false">
      <c r="A167" s="349" t="s">
        <v>33</v>
      </c>
      <c r="B167" s="291" t="s">
        <v>241</v>
      </c>
      <c r="C167" s="292" t="s">
        <v>242</v>
      </c>
      <c r="D167" s="293" t="n">
        <v>6</v>
      </c>
      <c r="E167" s="294" t="s">
        <v>172</v>
      </c>
      <c r="F167" s="293"/>
      <c r="G167" s="295" t="n">
        <v>1</v>
      </c>
      <c r="H167" s="295" t="n">
        <f aca="false">Table456891011121413151618[[#This Row],[上月庫存/進貨]]+SUM(I167:AB167)</f>
        <v>0</v>
      </c>
      <c r="I167" s="291"/>
      <c r="J167" s="291"/>
      <c r="K167" s="291"/>
      <c r="L167" s="291" t="n">
        <v>-1</v>
      </c>
      <c r="M167" s="291"/>
      <c r="N167" s="291"/>
      <c r="O167" s="291"/>
      <c r="P167" s="291"/>
      <c r="Q167" s="291"/>
      <c r="R167" s="291"/>
      <c r="S167" s="291"/>
      <c r="T167" s="291"/>
      <c r="U167" s="291"/>
      <c r="V167" s="291"/>
      <c r="W167" s="291"/>
      <c r="X167" s="291"/>
      <c r="Y167" s="291"/>
      <c r="Z167" s="291"/>
      <c r="AA167" s="291"/>
      <c r="AB167" s="291"/>
    </row>
    <row r="168" customFormat="false" ht="18" hidden="true" customHeight="false" outlineLevel="0" collapsed="false">
      <c r="A168" s="350" t="s">
        <v>254</v>
      </c>
      <c r="B168" s="305" t="s">
        <v>160</v>
      </c>
      <c r="C168" s="316" t="s">
        <v>161</v>
      </c>
      <c r="D168" s="298" t="n">
        <v>6</v>
      </c>
      <c r="E168" s="300" t="s">
        <v>212</v>
      </c>
      <c r="F168" s="298"/>
      <c r="G168" s="304" t="n">
        <v>0</v>
      </c>
      <c r="H168" s="304" t="n">
        <f aca="false">Table456891011121413151618[[#This Row],[上月庫存/進貨]]+SUM(I168:AB168)</f>
        <v>0</v>
      </c>
      <c r="I168" s="305"/>
      <c r="J168" s="305"/>
      <c r="K168" s="305"/>
      <c r="L168" s="305"/>
      <c r="M168" s="305"/>
      <c r="N168" s="305"/>
      <c r="O168" s="305"/>
      <c r="P168" s="305"/>
      <c r="Q168" s="305"/>
      <c r="R168" s="305"/>
      <c r="S168" s="305"/>
      <c r="T168" s="305"/>
      <c r="U168" s="305"/>
      <c r="V168" s="305"/>
      <c r="W168" s="305"/>
      <c r="X168" s="305"/>
      <c r="Y168" s="305"/>
      <c r="Z168" s="305"/>
      <c r="AA168" s="305"/>
      <c r="AB168" s="305"/>
    </row>
    <row r="169" customFormat="false" ht="18" hidden="true" customHeight="false" outlineLevel="0" collapsed="false">
      <c r="A169" s="291" t="s">
        <v>41</v>
      </c>
      <c r="B169" s="291" t="s">
        <v>246</v>
      </c>
      <c r="C169" s="292" t="s">
        <v>247</v>
      </c>
      <c r="D169" s="293" t="n">
        <v>6</v>
      </c>
      <c r="E169" s="294" t="s">
        <v>172</v>
      </c>
      <c r="F169" s="294"/>
      <c r="G169" s="295" t="n">
        <v>0</v>
      </c>
      <c r="H169" s="295" t="n">
        <f aca="false">Table456891011121413151618[[#This Row],[上月庫存/進貨]]+SUM(I169:AB169)</f>
        <v>0</v>
      </c>
      <c r="I169" s="291"/>
      <c r="J169" s="291"/>
      <c r="K169" s="291"/>
      <c r="L169" s="291"/>
      <c r="M169" s="291"/>
      <c r="N169" s="291"/>
      <c r="O169" s="291"/>
      <c r="P169" s="291"/>
      <c r="Q169" s="291"/>
      <c r="R169" s="291"/>
      <c r="S169" s="291"/>
      <c r="T169" s="291"/>
      <c r="U169" s="291"/>
      <c r="V169" s="291"/>
      <c r="W169" s="291"/>
      <c r="X169" s="291"/>
      <c r="Y169" s="291"/>
      <c r="Z169" s="291"/>
      <c r="AA169" s="291"/>
      <c r="AB169" s="291"/>
    </row>
    <row r="170" customFormat="false" ht="18.75" hidden="true" customHeight="false" outlineLevel="0" collapsed="false">
      <c r="A170" s="291" t="s">
        <v>42</v>
      </c>
      <c r="B170" s="291" t="s">
        <v>241</v>
      </c>
      <c r="C170" s="292" t="s">
        <v>242</v>
      </c>
      <c r="D170" s="293" t="n">
        <v>6</v>
      </c>
      <c r="E170" s="294" t="s">
        <v>172</v>
      </c>
      <c r="F170" s="294"/>
      <c r="G170" s="295" t="n">
        <v>0</v>
      </c>
      <c r="H170" s="295" t="n">
        <f aca="false">Table456891011121413151618[[#This Row],[上月庫存/進貨]]+SUM(I170:AB170)</f>
        <v>0</v>
      </c>
      <c r="I170" s="291"/>
      <c r="J170" s="291"/>
      <c r="K170" s="291"/>
      <c r="L170" s="291"/>
      <c r="M170" s="291"/>
      <c r="N170" s="291"/>
      <c r="O170" s="291"/>
      <c r="P170" s="291"/>
      <c r="Q170" s="291"/>
      <c r="R170" s="291"/>
      <c r="S170" s="291"/>
      <c r="T170" s="291"/>
      <c r="U170" s="291"/>
      <c r="V170" s="291"/>
      <c r="W170" s="291"/>
      <c r="X170" s="291"/>
      <c r="Y170" s="291"/>
      <c r="Z170" s="291"/>
      <c r="AA170" s="291"/>
      <c r="AB170" s="291"/>
    </row>
    <row r="171" customFormat="false" ht="18.75" hidden="false" customHeight="false" outlineLevel="0" collapsed="false">
      <c r="A171" s="291" t="s">
        <v>42</v>
      </c>
      <c r="B171" s="291" t="s">
        <v>255</v>
      </c>
      <c r="C171" s="292" t="s">
        <v>256</v>
      </c>
      <c r="D171" s="293" t="n">
        <v>6</v>
      </c>
      <c r="E171" s="294" t="s">
        <v>172</v>
      </c>
      <c r="F171" s="294"/>
      <c r="G171" s="295" t="n">
        <v>6</v>
      </c>
      <c r="H171" s="295" t="n">
        <f aca="false">Table456891011121413151618[[#This Row],[上月庫存/進貨]]+SUM(I171:AB171)</f>
        <v>4</v>
      </c>
      <c r="I171" s="291"/>
      <c r="J171" s="291"/>
      <c r="K171" s="291"/>
      <c r="L171" s="291" t="n">
        <v>-1</v>
      </c>
      <c r="M171" s="291" t="n">
        <v>-1</v>
      </c>
      <c r="N171" s="291"/>
      <c r="O171" s="291"/>
      <c r="P171" s="291"/>
      <c r="Q171" s="291"/>
      <c r="R171" s="291"/>
      <c r="S171" s="291"/>
      <c r="T171" s="291"/>
      <c r="U171" s="291"/>
      <c r="V171" s="291"/>
      <c r="W171" s="291"/>
      <c r="X171" s="291"/>
      <c r="Y171" s="291"/>
      <c r="Z171" s="291"/>
      <c r="AA171" s="291"/>
      <c r="AB171" s="291"/>
    </row>
    <row r="172" customFormat="false" ht="18.75" hidden="true" customHeight="false" outlineLevel="0" collapsed="false">
      <c r="A172" s="291" t="s">
        <v>49</v>
      </c>
      <c r="B172" s="291" t="s">
        <v>241</v>
      </c>
      <c r="C172" s="292" t="s">
        <v>257</v>
      </c>
      <c r="D172" s="293" t="n">
        <v>6</v>
      </c>
      <c r="E172" s="294" t="s">
        <v>172</v>
      </c>
      <c r="F172" s="294"/>
      <c r="G172" s="295" t="n">
        <v>0</v>
      </c>
      <c r="H172" s="295" t="n">
        <f aca="false">Table456891011121413151618[[#This Row],[上月庫存/進貨]]+SUM(I172:AB172)</f>
        <v>0</v>
      </c>
      <c r="I172" s="291"/>
      <c r="J172" s="291"/>
      <c r="K172" s="291"/>
      <c r="L172" s="291"/>
      <c r="M172" s="291"/>
      <c r="N172" s="291"/>
      <c r="O172" s="291"/>
      <c r="P172" s="291"/>
      <c r="Q172" s="291"/>
      <c r="R172" s="291"/>
      <c r="S172" s="291"/>
      <c r="T172" s="291"/>
      <c r="U172" s="291"/>
      <c r="V172" s="291"/>
      <c r="W172" s="291"/>
      <c r="X172" s="291"/>
      <c r="Y172" s="291"/>
      <c r="Z172" s="291"/>
      <c r="AA172" s="291"/>
      <c r="AB172" s="291"/>
    </row>
    <row r="173" customFormat="false" ht="18.75" hidden="true" customHeight="false" outlineLevel="0" collapsed="false">
      <c r="A173" s="305" t="s">
        <v>49</v>
      </c>
      <c r="B173" s="305" t="s">
        <v>258</v>
      </c>
      <c r="C173" s="316" t="s">
        <v>259</v>
      </c>
      <c r="D173" s="298" t="n">
        <v>6</v>
      </c>
      <c r="E173" s="300" t="s">
        <v>172</v>
      </c>
      <c r="F173" s="300"/>
      <c r="G173" s="304" t="n">
        <v>0</v>
      </c>
      <c r="H173" s="304" t="n">
        <f aca="false">Table456891011121413151618[[#This Row],[上月庫存/進貨]]+SUM(I173:AB173)</f>
        <v>0</v>
      </c>
      <c r="I173" s="305"/>
      <c r="J173" s="305"/>
      <c r="K173" s="305"/>
      <c r="L173" s="305"/>
      <c r="M173" s="305"/>
      <c r="N173" s="305"/>
      <c r="O173" s="305"/>
      <c r="P173" s="305"/>
      <c r="Q173" s="305"/>
      <c r="R173" s="305"/>
      <c r="S173" s="305"/>
      <c r="T173" s="305"/>
      <c r="U173" s="305"/>
      <c r="V173" s="305"/>
      <c r="W173" s="305"/>
      <c r="X173" s="305"/>
      <c r="Y173" s="305"/>
      <c r="Z173" s="305"/>
      <c r="AA173" s="305"/>
      <c r="AB173" s="305"/>
    </row>
    <row r="174" customFormat="false" ht="18" hidden="true" customHeight="false" outlineLevel="0" collapsed="false">
      <c r="A174" s="318" t="s">
        <v>260</v>
      </c>
      <c r="B174" s="305" t="s">
        <v>237</v>
      </c>
      <c r="C174" s="316" t="s">
        <v>238</v>
      </c>
      <c r="D174" s="298" t="n">
        <v>6</v>
      </c>
      <c r="E174" s="300" t="s">
        <v>172</v>
      </c>
      <c r="F174" s="300"/>
      <c r="G174" s="304" t="n">
        <v>0</v>
      </c>
      <c r="H174" s="304" t="n">
        <f aca="false">Table456891011121413151618[[#This Row],[上月庫存/進貨]]+SUM(I174:AB174)</f>
        <v>0</v>
      </c>
      <c r="I174" s="305"/>
      <c r="J174" s="305"/>
      <c r="K174" s="305"/>
      <c r="L174" s="305"/>
      <c r="M174" s="305"/>
      <c r="N174" s="305"/>
      <c r="O174" s="305"/>
      <c r="P174" s="305"/>
      <c r="Q174" s="305"/>
      <c r="R174" s="305"/>
      <c r="S174" s="305"/>
      <c r="T174" s="305"/>
      <c r="U174" s="305"/>
      <c r="V174" s="305"/>
      <c r="W174" s="305"/>
      <c r="X174" s="305"/>
      <c r="Y174" s="305"/>
      <c r="Z174" s="305"/>
      <c r="AA174" s="305"/>
      <c r="AB174" s="305"/>
    </row>
    <row r="175" customFormat="false" ht="18" hidden="true" customHeight="true" outlineLevel="0" collapsed="false">
      <c r="A175" s="306" t="s">
        <v>261</v>
      </c>
      <c r="B175" s="291" t="s">
        <v>241</v>
      </c>
      <c r="C175" s="292" t="s">
        <v>257</v>
      </c>
      <c r="D175" s="293" t="n">
        <v>6</v>
      </c>
      <c r="E175" s="294" t="s">
        <v>172</v>
      </c>
      <c r="F175" s="294"/>
      <c r="G175" s="295" t="n">
        <v>0</v>
      </c>
      <c r="H175" s="295" t="n">
        <f aca="false">Table456891011121413151618[[#This Row],[上月庫存/進貨]]+SUM(I175:AB175)</f>
        <v>0</v>
      </c>
      <c r="I175" s="305"/>
      <c r="J175" s="305"/>
      <c r="K175" s="305"/>
      <c r="L175" s="305"/>
      <c r="M175" s="305"/>
      <c r="N175" s="305"/>
      <c r="O175" s="305"/>
      <c r="P175" s="305"/>
      <c r="Q175" s="305"/>
      <c r="R175" s="305"/>
      <c r="S175" s="305"/>
      <c r="T175" s="305"/>
      <c r="U175" s="305"/>
      <c r="V175" s="305"/>
      <c r="W175" s="305"/>
      <c r="X175" s="305"/>
      <c r="Y175" s="305"/>
      <c r="Z175" s="305"/>
      <c r="AA175" s="305"/>
      <c r="AB175" s="305"/>
    </row>
    <row r="176" customFormat="false" ht="18" hidden="true" customHeight="true" outlineLevel="0" collapsed="false">
      <c r="A176" s="306" t="s">
        <v>262</v>
      </c>
      <c r="B176" s="291" t="s">
        <v>241</v>
      </c>
      <c r="C176" s="292" t="s">
        <v>257</v>
      </c>
      <c r="D176" s="293" t="n">
        <v>6</v>
      </c>
      <c r="E176" s="294" t="s">
        <v>172</v>
      </c>
      <c r="F176" s="294"/>
      <c r="G176" s="295" t="n">
        <v>0</v>
      </c>
      <c r="H176" s="351" t="n">
        <f aca="false">Table456891011121413151618[[#This Row],[上月庫存/進貨]]+SUM(I176:AB176)</f>
        <v>0</v>
      </c>
      <c r="I176" s="291"/>
      <c r="J176" s="291"/>
      <c r="K176" s="291"/>
      <c r="L176" s="291"/>
      <c r="M176" s="291"/>
      <c r="N176" s="291"/>
      <c r="O176" s="291"/>
      <c r="P176" s="291"/>
      <c r="Q176" s="291"/>
      <c r="R176" s="291"/>
      <c r="S176" s="291"/>
      <c r="T176" s="291"/>
      <c r="U176" s="291"/>
      <c r="V176" s="291"/>
      <c r="W176" s="291"/>
      <c r="X176" s="291"/>
      <c r="Y176" s="291"/>
      <c r="Z176" s="291"/>
      <c r="AA176" s="291"/>
      <c r="AB176" s="291"/>
    </row>
    <row r="177" customFormat="false" ht="18.75" hidden="false" customHeight="false" outlineLevel="0" collapsed="false">
      <c r="A177" s="318" t="s">
        <v>263</v>
      </c>
      <c r="B177" s="305" t="s">
        <v>241</v>
      </c>
      <c r="C177" s="316" t="s">
        <v>257</v>
      </c>
      <c r="D177" s="298" t="n">
        <v>6</v>
      </c>
      <c r="E177" s="300" t="s">
        <v>172</v>
      </c>
      <c r="F177" s="300"/>
      <c r="G177" s="304" t="n">
        <v>12</v>
      </c>
      <c r="H177" s="352" t="n">
        <f aca="false">Table456891011121413151618[[#This Row],[上月庫存/進貨]]+SUM(I177:AB177)</f>
        <v>0</v>
      </c>
      <c r="I177" s="305"/>
      <c r="J177" s="305" t="n">
        <v>-12</v>
      </c>
      <c r="K177" s="305"/>
      <c r="L177" s="305"/>
      <c r="M177" s="305"/>
      <c r="N177" s="305"/>
      <c r="O177" s="305"/>
      <c r="P177" s="305"/>
      <c r="Q177" s="305"/>
      <c r="R177" s="305"/>
      <c r="S177" s="305"/>
      <c r="T177" s="305"/>
      <c r="U177" s="305"/>
      <c r="V177" s="305"/>
      <c r="W177" s="305"/>
      <c r="X177" s="305"/>
      <c r="Y177" s="305"/>
      <c r="Z177" s="305"/>
      <c r="AA177" s="305"/>
      <c r="AB177" s="305"/>
    </row>
    <row r="178" customFormat="false" ht="18" hidden="false" customHeight="false" outlineLevel="0" collapsed="false">
      <c r="A178" s="305" t="s">
        <v>102</v>
      </c>
      <c r="B178" s="326" t="s">
        <v>246</v>
      </c>
      <c r="C178" s="316" t="s">
        <v>247</v>
      </c>
      <c r="D178" s="298" t="n">
        <v>6</v>
      </c>
      <c r="E178" s="300" t="s">
        <v>172</v>
      </c>
      <c r="F178" s="300"/>
      <c r="G178" s="304" t="n">
        <v>0</v>
      </c>
      <c r="H178" s="304" t="n">
        <f aca="false">Table456891011121413151618[[#This Row],[上月庫存/進貨]]+SUM(I178:AB178)</f>
        <v>0</v>
      </c>
      <c r="I178" s="305"/>
      <c r="J178" s="305"/>
      <c r="K178" s="305"/>
      <c r="L178" s="305"/>
      <c r="M178" s="305"/>
      <c r="N178" s="305"/>
      <c r="O178" s="305"/>
      <c r="P178" s="305"/>
      <c r="Q178" s="305"/>
      <c r="R178" s="305"/>
      <c r="S178" s="305"/>
      <c r="T178" s="305"/>
      <c r="U178" s="305"/>
      <c r="V178" s="305"/>
      <c r="W178" s="305"/>
      <c r="X178" s="305"/>
      <c r="Y178" s="305"/>
      <c r="Z178" s="305"/>
      <c r="AA178" s="305"/>
      <c r="AB178" s="305"/>
    </row>
    <row r="179" customFormat="false" ht="18" hidden="false" customHeight="false" outlineLevel="0" collapsed="false">
      <c r="A179" s="305" t="s">
        <v>102</v>
      </c>
      <c r="B179" s="305" t="s">
        <v>264</v>
      </c>
      <c r="C179" s="316" t="s">
        <v>265</v>
      </c>
      <c r="D179" s="298" t="n">
        <v>12</v>
      </c>
      <c r="E179" s="300" t="s">
        <v>144</v>
      </c>
      <c r="F179" s="300"/>
      <c r="G179" s="352" t="n">
        <v>0</v>
      </c>
      <c r="H179" s="304" t="n">
        <f aca="false">Table456891011121413151618[[#This Row],[上月庫存/進貨]]+SUM(I179:AB179)</f>
        <v>0</v>
      </c>
      <c r="I179" s="326"/>
      <c r="J179" s="305"/>
      <c r="K179" s="305"/>
      <c r="L179" s="305"/>
      <c r="M179" s="305"/>
      <c r="N179" s="305"/>
      <c r="O179" s="305"/>
      <c r="P179" s="305"/>
      <c r="Q179" s="305"/>
      <c r="R179" s="305"/>
      <c r="S179" s="305"/>
      <c r="T179" s="305"/>
      <c r="U179" s="305"/>
      <c r="V179" s="305"/>
      <c r="W179" s="305"/>
      <c r="X179" s="305"/>
      <c r="Y179" s="305"/>
      <c r="Z179" s="305"/>
      <c r="AA179" s="305"/>
      <c r="AB179" s="305"/>
    </row>
    <row r="180" customFormat="false" ht="18" hidden="false" customHeight="false" outlineLevel="0" collapsed="false">
      <c r="A180" s="305" t="s">
        <v>266</v>
      </c>
      <c r="B180" s="305" t="s">
        <v>237</v>
      </c>
      <c r="C180" s="316" t="s">
        <v>238</v>
      </c>
      <c r="D180" s="298" t="n">
        <v>6</v>
      </c>
      <c r="E180" s="300" t="s">
        <v>172</v>
      </c>
      <c r="F180" s="300"/>
      <c r="G180" s="304" t="n">
        <v>4</v>
      </c>
      <c r="H180" s="304" t="n">
        <f aca="false">Table456891011121413151618[[#This Row],[上月庫存/進貨]]+SUM(I180:AB180)</f>
        <v>0</v>
      </c>
      <c r="I180" s="305" t="n">
        <v>-4</v>
      </c>
      <c r="J180" s="305"/>
      <c r="K180" s="305"/>
      <c r="L180" s="305"/>
      <c r="M180" s="305"/>
      <c r="N180" s="305"/>
      <c r="O180" s="305"/>
      <c r="P180" s="305"/>
      <c r="Q180" s="305"/>
      <c r="R180" s="305"/>
      <c r="S180" s="305"/>
      <c r="T180" s="305"/>
      <c r="U180" s="305"/>
      <c r="V180" s="305"/>
      <c r="W180" s="305"/>
      <c r="X180" s="305"/>
      <c r="Y180" s="305"/>
      <c r="Z180" s="305"/>
      <c r="AA180" s="305"/>
      <c r="AB180" s="305"/>
    </row>
    <row r="181" customFormat="false" ht="18" hidden="false" customHeight="false" outlineLevel="0" collapsed="false">
      <c r="A181" s="291" t="s">
        <v>267</v>
      </c>
      <c r="B181" s="291" t="s">
        <v>241</v>
      </c>
      <c r="C181" s="292" t="s">
        <v>242</v>
      </c>
      <c r="D181" s="293" t="n">
        <v>6</v>
      </c>
      <c r="E181" s="300" t="s">
        <v>172</v>
      </c>
      <c r="F181" s="294"/>
      <c r="G181" s="351" t="n">
        <v>72</v>
      </c>
      <c r="H181" s="295" t="n">
        <f aca="false">Table456891011121413151618[[#This Row],[上月庫存/進貨]]+SUM(I181:AB181)</f>
        <v>10</v>
      </c>
      <c r="I181" s="353"/>
      <c r="J181" s="291"/>
      <c r="K181" s="291" t="n">
        <v>-60</v>
      </c>
      <c r="L181" s="291"/>
      <c r="M181" s="291" t="n">
        <v>-2</v>
      </c>
      <c r="N181" s="291"/>
      <c r="O181" s="291"/>
      <c r="P181" s="291"/>
      <c r="Q181" s="291"/>
      <c r="R181" s="291"/>
      <c r="S181" s="291"/>
      <c r="T181" s="291"/>
      <c r="U181" s="291"/>
      <c r="V181" s="291"/>
      <c r="W181" s="291"/>
      <c r="X181" s="291"/>
      <c r="Y181" s="291"/>
      <c r="Z181" s="291"/>
      <c r="AA181" s="291"/>
      <c r="AB181" s="291"/>
    </row>
    <row r="182" customFormat="false" ht="18" hidden="false" customHeight="false" outlineLevel="0" collapsed="false">
      <c r="G182" s="354"/>
      <c r="H182" s="354"/>
    </row>
    <row r="183" customFormat="false" ht="18" hidden="false" customHeight="false" outlineLevel="0" collapsed="false">
      <c r="G183" s="354"/>
      <c r="H183" s="354"/>
    </row>
    <row r="184" customFormat="false" ht="18" hidden="false" customHeight="false" outlineLevel="0" collapsed="false">
      <c r="G184" s="354"/>
      <c r="H184" s="354"/>
    </row>
    <row r="185" customFormat="false" ht="18" hidden="false" customHeight="false" outlineLevel="0" collapsed="false">
      <c r="G185" s="354"/>
      <c r="H185" s="354"/>
    </row>
    <row r="186" customFormat="false" ht="18" hidden="false" customHeight="false" outlineLevel="0" collapsed="false">
      <c r="G186" s="354"/>
      <c r="H186" s="354"/>
    </row>
    <row r="187" customFormat="false" ht="18" hidden="false" customHeight="false" outlineLevel="0" collapsed="false">
      <c r="G187" s="354"/>
      <c r="H187" s="35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L476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G11" activeCellId="0" sqref="G11"/>
    </sheetView>
  </sheetViews>
  <sheetFormatPr defaultColWidth="8.75390625" defaultRowHeight="13.5" zeroHeight="false" outlineLevelRow="0" outlineLevelCol="0"/>
  <cols>
    <col collapsed="false" customWidth="true" hidden="false" outlineLevel="0" max="1" min="1" style="355" width="20.14"/>
    <col collapsed="false" customWidth="true" hidden="false" outlineLevel="0" max="2" min="2" style="355" width="22.86"/>
    <col collapsed="false" customWidth="true" hidden="false" outlineLevel="0" max="3" min="3" style="356" width="65.14"/>
    <col collapsed="false" customWidth="true" hidden="false" outlineLevel="0" max="5" min="4" style="355" width="10.29"/>
    <col collapsed="false" customWidth="true" hidden="false" outlineLevel="0" max="6" min="6" style="355" width="20.14"/>
    <col collapsed="false" customWidth="true" hidden="false" outlineLevel="0" max="7" min="7" style="357" width="19.29"/>
    <col collapsed="false" customWidth="true" hidden="false" outlineLevel="0" max="8" min="8" style="355" width="23"/>
    <col collapsed="false" customWidth="true" hidden="false" outlineLevel="0" max="9" min="9" style="355" width="22.43"/>
    <col collapsed="false" customWidth="true" hidden="false" outlineLevel="0" max="10" min="10" style="355" width="48"/>
    <col collapsed="false" customWidth="true" hidden="false" outlineLevel="0" max="11" min="11" style="355" width="33.43"/>
    <col collapsed="false" customWidth="true" hidden="false" outlineLevel="0" max="12" min="12" style="358" width="27"/>
    <col collapsed="false" customWidth="true" hidden="false" outlineLevel="0" max="13" min="13" style="0" width="12.86"/>
    <col collapsed="false" customWidth="true" hidden="false" outlineLevel="0" max="14" min="14" style="0" width="12.29"/>
    <col collapsed="false" customWidth="true" hidden="false" outlineLevel="0" max="15" min="15" style="0" width="22.14"/>
    <col collapsed="false" customWidth="true" hidden="false" outlineLevel="0" max="17" min="17" style="0" width="13.29"/>
    <col collapsed="false" customWidth="true" hidden="false" outlineLevel="0" max="18" min="18" style="0" width="20.14"/>
    <col collapsed="false" customWidth="true" hidden="false" outlineLevel="0" max="19" min="19" style="0" width="18.29"/>
    <col collapsed="false" customWidth="true" hidden="false" outlineLevel="0" max="22" min="22" style="0" width="13"/>
    <col collapsed="false" customWidth="true" hidden="false" outlineLevel="0" max="23" min="23" style="0" width="38.14"/>
    <col collapsed="false" customWidth="true" hidden="false" outlineLevel="0" max="24" min="24" style="0" width="15.43"/>
    <col collapsed="false" customWidth="true" hidden="false" outlineLevel="0" max="27" min="27" style="0" width="17.86"/>
    <col collapsed="false" customWidth="true" hidden="false" outlineLevel="0" max="28" min="28" style="0" width="41.14"/>
    <col collapsed="false" customWidth="true" hidden="false" outlineLevel="0" max="29" min="29" style="0" width="16"/>
    <col collapsed="false" customWidth="true" hidden="false" outlineLevel="0" max="30" min="30" style="0" width="24.14"/>
  </cols>
  <sheetData>
    <row r="1" customFormat="false" ht="27" hidden="false" customHeight="false" outlineLevel="0" collapsed="false">
      <c r="A1" s="359" t="s">
        <v>268</v>
      </c>
      <c r="B1" s="359"/>
      <c r="C1" s="359"/>
      <c r="D1" s="359"/>
      <c r="E1" s="359"/>
      <c r="F1" s="359"/>
      <c r="G1" s="359"/>
      <c r="H1" s="359"/>
      <c r="I1" s="359"/>
      <c r="J1" s="359"/>
      <c r="K1" s="359"/>
      <c r="L1" s="360"/>
    </row>
    <row r="2" customFormat="false" ht="24.75" hidden="false" customHeight="false" outlineLevel="0" collapsed="false">
      <c r="A2" s="361" t="s">
        <v>105</v>
      </c>
      <c r="B2" s="361" t="s">
        <v>269</v>
      </c>
      <c r="C2" s="362" t="s">
        <v>270</v>
      </c>
      <c r="D2" s="361" t="s">
        <v>271</v>
      </c>
      <c r="E2" s="361" t="s">
        <v>272</v>
      </c>
      <c r="F2" s="361" t="s">
        <v>273</v>
      </c>
      <c r="G2" s="363" t="s">
        <v>274</v>
      </c>
      <c r="H2" s="363" t="s">
        <v>275</v>
      </c>
      <c r="I2" s="364" t="s">
        <v>276</v>
      </c>
      <c r="J2" s="361" t="s">
        <v>277</v>
      </c>
      <c r="K2" s="361" t="s">
        <v>278</v>
      </c>
      <c r="L2" s="365"/>
    </row>
    <row r="3" customFormat="false" ht="21" hidden="false" customHeight="false" outlineLevel="0" collapsed="false">
      <c r="A3" s="366" t="n">
        <v>44830</v>
      </c>
      <c r="B3" s="366" t="s">
        <v>279</v>
      </c>
      <c r="C3" s="367" t="s">
        <v>129</v>
      </c>
      <c r="D3" s="368" t="n">
        <v>12</v>
      </c>
      <c r="E3" s="368"/>
      <c r="F3" s="369"/>
      <c r="G3" s="370"/>
      <c r="H3" s="370"/>
      <c r="I3" s="371" t="n">
        <f aca="false">F3-H3</f>
        <v>0</v>
      </c>
      <c r="J3" s="372" t="s">
        <v>280</v>
      </c>
      <c r="K3" s="373" t="s">
        <v>281</v>
      </c>
      <c r="L3" s="374"/>
    </row>
    <row r="4" customFormat="false" ht="21" hidden="false" customHeight="false" outlineLevel="0" collapsed="false">
      <c r="A4" s="366" t="n">
        <v>44831</v>
      </c>
      <c r="B4" s="366" t="s">
        <v>282</v>
      </c>
      <c r="C4" s="367" t="s">
        <v>110</v>
      </c>
      <c r="D4" s="368" t="n">
        <v>60</v>
      </c>
      <c r="E4" s="368"/>
      <c r="F4" s="369"/>
      <c r="G4" s="370"/>
      <c r="H4" s="370"/>
      <c r="I4" s="371" t="n">
        <f aca="false">F4-H4</f>
        <v>0</v>
      </c>
      <c r="J4" s="375" t="s">
        <v>280</v>
      </c>
      <c r="K4" s="375" t="s">
        <v>283</v>
      </c>
      <c r="L4" s="376"/>
    </row>
    <row r="5" customFormat="false" ht="21" hidden="false" customHeight="false" outlineLevel="0" collapsed="false">
      <c r="A5" s="366" t="n">
        <v>44834</v>
      </c>
      <c r="B5" s="366" t="s">
        <v>284</v>
      </c>
      <c r="C5" s="367" t="s">
        <v>30</v>
      </c>
      <c r="D5" s="368" t="n">
        <v>3</v>
      </c>
      <c r="E5" s="368"/>
      <c r="F5" s="369"/>
      <c r="G5" s="370"/>
      <c r="H5" s="370" t="n">
        <f aca="false">G5*D5</f>
        <v>0</v>
      </c>
      <c r="I5" s="371" t="n">
        <f aca="false">F5-H5</f>
        <v>0</v>
      </c>
      <c r="J5" s="375" t="s">
        <v>280</v>
      </c>
      <c r="K5" s="375" t="s">
        <v>285</v>
      </c>
      <c r="L5" s="376"/>
    </row>
    <row r="6" customFormat="false" ht="21" hidden="false" customHeight="false" outlineLevel="0" collapsed="false">
      <c r="A6" s="366" t="n">
        <v>44834</v>
      </c>
      <c r="B6" s="366" t="s">
        <v>286</v>
      </c>
      <c r="C6" s="367" t="s">
        <v>287</v>
      </c>
      <c r="D6" s="368" t="n">
        <v>8</v>
      </c>
      <c r="E6" s="368"/>
      <c r="F6" s="369"/>
      <c r="G6" s="370"/>
      <c r="H6" s="370" t="n">
        <f aca="false">G6*D6</f>
        <v>0</v>
      </c>
      <c r="I6" s="371" t="n">
        <f aca="false">F6-H6</f>
        <v>0</v>
      </c>
      <c r="J6" s="373"/>
      <c r="K6" s="373" t="s">
        <v>288</v>
      </c>
      <c r="L6" s="374"/>
    </row>
    <row r="7" customFormat="false" ht="21" hidden="false" customHeight="false" outlineLevel="0" collapsed="false">
      <c r="A7" s="366" t="n">
        <v>44841</v>
      </c>
      <c r="B7" s="366" t="s">
        <v>289</v>
      </c>
      <c r="C7" s="367" t="s">
        <v>290</v>
      </c>
      <c r="D7" s="368" t="n">
        <v>24</v>
      </c>
      <c r="E7" s="368"/>
      <c r="F7" s="369"/>
      <c r="G7" s="370"/>
      <c r="H7" s="370" t="n">
        <f aca="false">G7*D7</f>
        <v>0</v>
      </c>
      <c r="I7" s="371" t="n">
        <f aca="false">F7-H7</f>
        <v>0</v>
      </c>
      <c r="J7" s="373"/>
    </row>
    <row r="8" customFormat="false" ht="22.5" hidden="false" customHeight="false" outlineLevel="0" collapsed="false">
      <c r="A8" s="366"/>
      <c r="B8" s="366" t="s">
        <v>289</v>
      </c>
      <c r="C8" s="377" t="s">
        <v>134</v>
      </c>
      <c r="D8" s="368" t="n">
        <v>120</v>
      </c>
      <c r="E8" s="368"/>
      <c r="F8" s="369"/>
      <c r="G8" s="370"/>
      <c r="H8" s="370" t="n">
        <f aca="false">G8*D8</f>
        <v>0</v>
      </c>
      <c r="I8" s="371" t="n">
        <f aca="false">F8-H8</f>
        <v>0</v>
      </c>
      <c r="J8" s="373"/>
    </row>
    <row r="9" customFormat="false" ht="21" hidden="false" customHeight="false" outlineLevel="0" collapsed="false">
      <c r="A9" s="366"/>
      <c r="B9" s="366"/>
      <c r="C9" s="367"/>
      <c r="D9" s="368"/>
      <c r="E9" s="368"/>
      <c r="F9" s="369"/>
      <c r="G9" s="370"/>
      <c r="H9" s="370"/>
      <c r="I9" s="371"/>
      <c r="J9" s="373"/>
    </row>
    <row r="10" customFormat="false" ht="21" hidden="false" customHeight="false" outlineLevel="0" collapsed="false">
      <c r="A10" s="366"/>
      <c r="B10" s="366"/>
      <c r="C10" s="367"/>
      <c r="D10" s="368"/>
      <c r="E10" s="368"/>
      <c r="F10" s="369"/>
      <c r="G10" s="370"/>
      <c r="H10" s="370"/>
      <c r="I10" s="371"/>
      <c r="J10" s="372"/>
    </row>
    <row r="11" customFormat="false" ht="22.5" hidden="false" customHeight="false" outlineLevel="0" collapsed="false">
      <c r="A11" s="366"/>
      <c r="B11" s="366"/>
      <c r="C11" s="377"/>
      <c r="D11" s="368"/>
      <c r="E11" s="368"/>
      <c r="F11" s="369"/>
      <c r="G11" s="370"/>
      <c r="H11" s="370"/>
      <c r="I11" s="371"/>
      <c r="J11" s="373"/>
    </row>
    <row r="12" customFormat="false" ht="22.5" hidden="false" customHeight="false" outlineLevel="0" collapsed="false">
      <c r="A12" s="366"/>
      <c r="B12" s="366"/>
      <c r="C12" s="377"/>
      <c r="D12" s="368"/>
      <c r="E12" s="368"/>
      <c r="F12" s="369"/>
      <c r="G12" s="370"/>
      <c r="H12" s="370"/>
      <c r="I12" s="371"/>
      <c r="J12" s="373"/>
    </row>
    <row r="13" customFormat="false" ht="21" hidden="false" customHeight="false" outlineLevel="0" collapsed="false">
      <c r="A13" s="366"/>
      <c r="B13" s="366"/>
      <c r="C13" s="367"/>
      <c r="D13" s="368"/>
      <c r="E13" s="368"/>
      <c r="F13" s="369"/>
      <c r="G13" s="370"/>
      <c r="H13" s="370"/>
      <c r="I13" s="371"/>
      <c r="J13" s="373"/>
    </row>
    <row r="14" customFormat="false" ht="21" hidden="false" customHeight="false" outlineLevel="0" collapsed="false">
      <c r="A14" s="366"/>
      <c r="B14" s="366"/>
      <c r="C14" s="367"/>
      <c r="D14" s="368"/>
      <c r="E14" s="368"/>
      <c r="F14" s="369"/>
      <c r="G14" s="370"/>
      <c r="H14" s="370"/>
      <c r="I14" s="371"/>
      <c r="J14" s="375"/>
    </row>
    <row r="15" customFormat="false" ht="21" hidden="false" customHeight="false" outlineLevel="0" collapsed="false">
      <c r="A15" s="366"/>
      <c r="B15" s="366"/>
      <c r="C15" s="367"/>
      <c r="D15" s="368"/>
      <c r="E15" s="368"/>
      <c r="F15" s="369"/>
      <c r="G15" s="370"/>
      <c r="H15" s="370"/>
      <c r="I15" s="371"/>
      <c r="J15" s="375"/>
    </row>
    <row r="16" customFormat="false" ht="21" hidden="false" customHeight="false" outlineLevel="0" collapsed="false">
      <c r="A16" s="366"/>
      <c r="B16" s="366"/>
      <c r="C16" s="367"/>
      <c r="D16" s="368"/>
      <c r="E16" s="368"/>
      <c r="F16" s="369"/>
      <c r="G16" s="370"/>
      <c r="H16" s="370"/>
      <c r="I16" s="371"/>
      <c r="J16" s="373"/>
    </row>
    <row r="17" customFormat="false" ht="21" hidden="false" customHeight="false" outlineLevel="0" collapsed="false">
      <c r="A17" s="366"/>
      <c r="B17" s="366"/>
      <c r="C17" s="367"/>
      <c r="D17" s="368"/>
      <c r="E17" s="368"/>
      <c r="F17" s="369"/>
      <c r="G17" s="370"/>
      <c r="H17" s="370"/>
      <c r="I17" s="371"/>
      <c r="J17" s="373"/>
    </row>
    <row r="18" customFormat="false" ht="21" hidden="false" customHeight="false" outlineLevel="0" collapsed="false">
      <c r="A18" s="366"/>
      <c r="B18" s="366"/>
      <c r="C18" s="367"/>
      <c r="D18" s="368"/>
      <c r="E18" s="368"/>
      <c r="F18" s="369"/>
      <c r="G18" s="370"/>
      <c r="H18" s="370"/>
      <c r="I18" s="371"/>
      <c r="J18" s="373"/>
    </row>
    <row r="19" customFormat="false" ht="21" hidden="false" customHeight="false" outlineLevel="0" collapsed="false">
      <c r="A19" s="366"/>
      <c r="B19" s="366"/>
      <c r="C19" s="367"/>
      <c r="D19" s="368"/>
      <c r="E19" s="368"/>
      <c r="F19" s="369"/>
      <c r="G19" s="370"/>
      <c r="H19" s="370"/>
      <c r="I19" s="371"/>
      <c r="J19" s="372"/>
    </row>
    <row r="20" customFormat="false" ht="21" hidden="false" customHeight="false" outlineLevel="0" collapsed="false">
      <c r="A20" s="366"/>
      <c r="B20" s="366"/>
      <c r="C20" s="367"/>
      <c r="D20" s="368"/>
      <c r="E20" s="368"/>
      <c r="F20" s="369"/>
      <c r="G20" s="370"/>
      <c r="H20" s="370"/>
      <c r="I20" s="371"/>
      <c r="J20" s="372"/>
    </row>
    <row r="21" customFormat="false" ht="21" hidden="false" customHeight="false" outlineLevel="0" collapsed="false">
      <c r="A21" s="366"/>
      <c r="B21" s="366"/>
      <c r="C21" s="367"/>
      <c r="D21" s="368"/>
      <c r="E21" s="368"/>
      <c r="F21" s="369"/>
      <c r="G21" s="370"/>
      <c r="H21" s="370"/>
      <c r="I21" s="378"/>
      <c r="J21" s="379"/>
    </row>
    <row r="22" customFormat="false" ht="21" hidden="false" customHeight="false" outlineLevel="0" collapsed="false">
      <c r="A22" s="366"/>
      <c r="B22" s="366"/>
      <c r="C22" s="367"/>
      <c r="D22" s="368"/>
      <c r="E22" s="368"/>
      <c r="F22" s="369"/>
      <c r="G22" s="370"/>
      <c r="H22" s="370"/>
      <c r="I22" s="378"/>
      <c r="J22" s="375"/>
    </row>
    <row r="23" customFormat="false" ht="21" hidden="false" customHeight="false" outlineLevel="0" collapsed="false">
      <c r="A23" s="366"/>
      <c r="B23" s="366"/>
      <c r="C23" s="367"/>
      <c r="D23" s="368"/>
      <c r="E23" s="368"/>
      <c r="F23" s="369"/>
      <c r="G23" s="370"/>
      <c r="H23" s="370"/>
      <c r="I23" s="378"/>
      <c r="J23" s="373"/>
    </row>
    <row r="24" customFormat="false" ht="21" hidden="false" customHeight="false" outlineLevel="0" collapsed="false">
      <c r="B24" s="366"/>
      <c r="C24" s="367"/>
      <c r="D24" s="368"/>
      <c r="E24" s="368"/>
      <c r="F24" s="369"/>
      <c r="G24" s="370"/>
      <c r="H24" s="370"/>
      <c r="I24" s="378"/>
      <c r="J24" s="373"/>
    </row>
    <row r="25" customFormat="false" ht="21" hidden="false" customHeight="false" outlineLevel="0" collapsed="false">
      <c r="B25" s="366"/>
      <c r="C25" s="367"/>
      <c r="D25" s="368"/>
      <c r="E25" s="368"/>
      <c r="F25" s="369"/>
      <c r="G25" s="370"/>
      <c r="H25" s="370"/>
      <c r="I25" s="378"/>
      <c r="J25" s="373"/>
    </row>
    <row r="26" customFormat="false" ht="21" hidden="false" customHeight="false" outlineLevel="0" collapsed="false">
      <c r="B26" s="366"/>
      <c r="C26" s="367"/>
      <c r="D26" s="368"/>
      <c r="E26" s="368"/>
      <c r="F26" s="369"/>
      <c r="G26" s="370"/>
      <c r="H26" s="370"/>
      <c r="I26" s="378"/>
      <c r="J26" s="373"/>
    </row>
    <row r="27" customFormat="false" ht="21" hidden="false" customHeight="false" outlineLevel="0" collapsed="false">
      <c r="A27" s="366"/>
      <c r="B27" s="366"/>
      <c r="C27" s="367"/>
      <c r="D27" s="368"/>
      <c r="E27" s="368"/>
      <c r="F27" s="369"/>
      <c r="G27" s="370"/>
      <c r="H27" s="370"/>
      <c r="I27" s="378"/>
      <c r="J27" s="373"/>
    </row>
    <row r="28" customFormat="false" ht="21" hidden="false" customHeight="false" outlineLevel="0" collapsed="false">
      <c r="A28" s="366"/>
      <c r="B28" s="366"/>
      <c r="C28" s="367"/>
      <c r="D28" s="368"/>
      <c r="E28" s="368"/>
      <c r="F28" s="369"/>
      <c r="G28" s="370"/>
      <c r="H28" s="370"/>
      <c r="I28" s="378"/>
      <c r="J28" s="373"/>
    </row>
    <row r="29" customFormat="false" ht="21" hidden="false" customHeight="false" outlineLevel="0" collapsed="false">
      <c r="A29" s="366"/>
      <c r="B29" s="366"/>
      <c r="C29" s="367"/>
      <c r="D29" s="368"/>
      <c r="E29" s="368"/>
      <c r="F29" s="369"/>
      <c r="G29" s="370"/>
      <c r="H29" s="370"/>
      <c r="I29" s="378"/>
      <c r="J29" s="373"/>
    </row>
    <row r="30" customFormat="false" ht="21" hidden="false" customHeight="false" outlineLevel="0" collapsed="false">
      <c r="A30" s="366"/>
      <c r="B30" s="366"/>
      <c r="C30" s="367"/>
      <c r="D30" s="368"/>
      <c r="E30" s="368"/>
      <c r="F30" s="369"/>
      <c r="G30" s="370"/>
      <c r="H30" s="370"/>
      <c r="I30" s="378"/>
      <c r="J30" s="373"/>
    </row>
    <row r="31" customFormat="false" ht="21" hidden="false" customHeight="false" outlineLevel="0" collapsed="false">
      <c r="A31" s="366"/>
      <c r="B31" s="366"/>
      <c r="C31" s="367"/>
      <c r="D31" s="368"/>
      <c r="E31" s="368"/>
      <c r="F31" s="369"/>
      <c r="G31" s="370"/>
      <c r="H31" s="370"/>
      <c r="I31" s="378"/>
      <c r="J31" s="373"/>
    </row>
    <row r="32" customFormat="false" ht="21" hidden="false" customHeight="false" outlineLevel="0" collapsed="false">
      <c r="A32" s="366"/>
      <c r="B32" s="366"/>
      <c r="C32" s="367"/>
      <c r="D32" s="368"/>
      <c r="E32" s="368"/>
      <c r="F32" s="369"/>
      <c r="G32" s="370"/>
      <c r="H32" s="370"/>
      <c r="I32" s="378"/>
      <c r="J32" s="373"/>
    </row>
    <row r="33" customFormat="false" ht="21" hidden="false" customHeight="false" outlineLevel="0" collapsed="false">
      <c r="A33" s="366"/>
      <c r="B33" s="366"/>
      <c r="C33" s="367"/>
      <c r="D33" s="368"/>
      <c r="E33" s="368"/>
      <c r="F33" s="369"/>
      <c r="G33" s="370"/>
      <c r="H33" s="370"/>
      <c r="I33" s="378"/>
      <c r="J33" s="373"/>
    </row>
    <row r="34" customFormat="false" ht="21" hidden="false" customHeight="false" outlineLevel="0" collapsed="false">
      <c r="A34" s="366"/>
      <c r="B34" s="366"/>
      <c r="C34" s="367"/>
      <c r="D34" s="368"/>
      <c r="E34" s="368"/>
      <c r="F34" s="369"/>
      <c r="G34" s="370"/>
      <c r="H34" s="370"/>
      <c r="I34" s="378"/>
      <c r="J34" s="373"/>
    </row>
    <row r="35" customFormat="false" ht="21" hidden="false" customHeight="false" outlineLevel="0" collapsed="false">
      <c r="A35" s="366"/>
      <c r="B35" s="366"/>
      <c r="C35" s="367"/>
      <c r="D35" s="368"/>
      <c r="E35" s="368"/>
      <c r="F35" s="369"/>
      <c r="G35" s="370"/>
      <c r="H35" s="370"/>
      <c r="I35" s="378"/>
      <c r="J35" s="373"/>
    </row>
    <row r="36" customFormat="false" ht="21" hidden="false" customHeight="false" outlineLevel="0" collapsed="false">
      <c r="A36" s="366"/>
      <c r="B36" s="366"/>
      <c r="C36" s="367"/>
      <c r="D36" s="368"/>
      <c r="E36" s="368"/>
      <c r="F36" s="369"/>
      <c r="G36" s="370"/>
      <c r="H36" s="370"/>
      <c r="I36" s="378"/>
      <c r="J36" s="373"/>
    </row>
    <row r="37" customFormat="false" ht="21" hidden="false" customHeight="false" outlineLevel="0" collapsed="false">
      <c r="A37" s="366"/>
      <c r="B37" s="366"/>
      <c r="C37" s="367"/>
      <c r="D37" s="368"/>
      <c r="E37" s="368"/>
      <c r="F37" s="369"/>
      <c r="G37" s="370"/>
      <c r="H37" s="370"/>
      <c r="I37" s="378"/>
      <c r="J37" s="373"/>
    </row>
    <row r="38" customFormat="false" ht="21" hidden="false" customHeight="false" outlineLevel="0" collapsed="false">
      <c r="A38" s="366"/>
      <c r="B38" s="366"/>
      <c r="C38" s="367"/>
      <c r="D38" s="368"/>
      <c r="E38" s="368"/>
      <c r="F38" s="369"/>
      <c r="G38" s="370"/>
      <c r="H38" s="370"/>
      <c r="I38" s="378"/>
      <c r="J38" s="373"/>
    </row>
    <row r="39" customFormat="false" ht="22.5" hidden="false" customHeight="false" outlineLevel="0" collapsed="false">
      <c r="A39" s="366"/>
      <c r="B39" s="366"/>
      <c r="C39" s="377"/>
      <c r="D39" s="368"/>
      <c r="E39" s="368"/>
      <c r="F39" s="369"/>
      <c r="G39" s="370"/>
      <c r="H39" s="370"/>
      <c r="I39" s="378"/>
      <c r="J39" s="373"/>
    </row>
    <row r="40" customFormat="false" ht="21" hidden="false" customHeight="false" outlineLevel="0" collapsed="false">
      <c r="A40" s="366"/>
      <c r="B40" s="366"/>
      <c r="C40" s="367"/>
      <c r="D40" s="368"/>
      <c r="E40" s="368"/>
      <c r="F40" s="369"/>
      <c r="G40" s="370"/>
      <c r="H40" s="370"/>
      <c r="I40" s="378"/>
      <c r="J40" s="375"/>
    </row>
    <row r="41" customFormat="false" ht="21" hidden="false" customHeight="false" outlineLevel="0" collapsed="false">
      <c r="A41" s="366"/>
      <c r="B41" s="366"/>
      <c r="C41" s="367"/>
      <c r="D41" s="368"/>
      <c r="E41" s="368"/>
      <c r="F41" s="369"/>
      <c r="G41" s="370"/>
      <c r="H41" s="370"/>
      <c r="I41" s="378"/>
      <c r="J41" s="375"/>
    </row>
    <row r="42" customFormat="false" ht="21" hidden="false" customHeight="false" outlineLevel="0" collapsed="false">
      <c r="A42" s="366"/>
      <c r="B42" s="366"/>
      <c r="C42" s="380"/>
      <c r="D42" s="368"/>
      <c r="E42" s="368"/>
      <c r="F42" s="369"/>
      <c r="G42" s="370"/>
      <c r="H42" s="370"/>
      <c r="I42" s="378"/>
      <c r="J42" s="375"/>
    </row>
    <row r="43" customFormat="false" ht="21" hidden="false" customHeight="false" outlineLevel="0" collapsed="false">
      <c r="A43" s="366"/>
      <c r="B43" s="366"/>
      <c r="C43" s="367"/>
      <c r="D43" s="368"/>
      <c r="E43" s="368"/>
      <c r="F43" s="369"/>
      <c r="G43" s="370"/>
      <c r="H43" s="370"/>
      <c r="I43" s="378"/>
      <c r="J43" s="375"/>
    </row>
    <row r="44" customFormat="false" ht="21" hidden="false" customHeight="false" outlineLevel="0" collapsed="false">
      <c r="B44" s="366"/>
      <c r="C44" s="367"/>
      <c r="D44" s="368"/>
      <c r="E44" s="368"/>
      <c r="F44" s="369"/>
      <c r="G44" s="370"/>
      <c r="H44" s="370"/>
      <c r="I44" s="378"/>
      <c r="J44" s="375"/>
    </row>
    <row r="45" customFormat="false" ht="21" hidden="false" customHeight="false" outlineLevel="0" collapsed="false">
      <c r="B45" s="366"/>
      <c r="C45" s="367"/>
      <c r="D45" s="368"/>
      <c r="E45" s="368"/>
      <c r="F45" s="369"/>
      <c r="G45" s="370"/>
      <c r="H45" s="370"/>
      <c r="I45" s="378"/>
      <c r="J45" s="375"/>
    </row>
    <row r="46" customFormat="false" ht="21" hidden="false" customHeight="false" outlineLevel="0" collapsed="false">
      <c r="A46" s="366"/>
      <c r="B46" s="366"/>
      <c r="C46" s="367"/>
      <c r="D46" s="368"/>
      <c r="E46" s="368"/>
      <c r="F46" s="369"/>
      <c r="G46" s="370"/>
      <c r="H46" s="370"/>
      <c r="I46" s="378"/>
      <c r="J46" s="375"/>
    </row>
    <row r="47" customFormat="false" ht="21" hidden="false" customHeight="false" outlineLevel="0" collapsed="false">
      <c r="A47" s="366"/>
      <c r="B47" s="366"/>
      <c r="C47" s="367"/>
      <c r="D47" s="368"/>
      <c r="E47" s="368"/>
      <c r="F47" s="369"/>
      <c r="G47" s="370"/>
      <c r="H47" s="370"/>
      <c r="I47" s="378"/>
      <c r="J47" s="375"/>
    </row>
    <row r="48" customFormat="false" ht="21" hidden="false" customHeight="false" outlineLevel="0" collapsed="false">
      <c r="A48" s="366"/>
      <c r="B48" s="366"/>
      <c r="C48" s="367"/>
      <c r="D48" s="368"/>
      <c r="E48" s="368"/>
      <c r="F48" s="369"/>
      <c r="G48" s="370"/>
      <c r="H48" s="370"/>
      <c r="I48" s="378"/>
    </row>
    <row r="49" customFormat="false" ht="21" hidden="false" customHeight="false" outlineLevel="0" collapsed="false">
      <c r="A49" s="366"/>
      <c r="B49" s="366"/>
      <c r="C49" s="380"/>
      <c r="D49" s="368"/>
      <c r="E49" s="368"/>
      <c r="F49" s="369"/>
      <c r="G49" s="370"/>
      <c r="H49" s="370"/>
      <c r="I49" s="378"/>
      <c r="J49" s="375"/>
    </row>
    <row r="50" customFormat="false" ht="21" hidden="false" customHeight="false" outlineLevel="0" collapsed="false">
      <c r="A50" s="366"/>
      <c r="B50" s="366"/>
      <c r="C50" s="367"/>
      <c r="D50" s="368"/>
      <c r="E50" s="368"/>
      <c r="F50" s="369"/>
      <c r="G50" s="370"/>
      <c r="H50" s="370"/>
      <c r="I50" s="378"/>
      <c r="J50" s="373"/>
    </row>
    <row r="51" customFormat="false" ht="21" hidden="false" customHeight="false" outlineLevel="0" collapsed="false">
      <c r="A51" s="366"/>
      <c r="B51" s="366"/>
      <c r="C51" s="367"/>
      <c r="D51" s="368"/>
      <c r="E51" s="368"/>
      <c r="F51" s="369"/>
      <c r="G51" s="370"/>
      <c r="H51" s="370"/>
      <c r="I51" s="378"/>
      <c r="J51" s="375"/>
    </row>
    <row r="52" customFormat="false" ht="21" hidden="false" customHeight="false" outlineLevel="0" collapsed="false">
      <c r="A52" s="366"/>
      <c r="B52" s="366"/>
      <c r="C52" s="381"/>
      <c r="D52" s="368"/>
      <c r="E52" s="382"/>
      <c r="F52" s="369"/>
      <c r="G52" s="383"/>
      <c r="H52" s="370"/>
      <c r="I52" s="378"/>
      <c r="J52" s="373"/>
    </row>
    <row r="53" customFormat="false" ht="21" hidden="false" customHeight="false" outlineLevel="0" collapsed="false">
      <c r="A53" s="366"/>
      <c r="B53" s="366"/>
      <c r="C53" s="381"/>
      <c r="D53" s="368"/>
      <c r="E53" s="382"/>
      <c r="F53" s="369"/>
      <c r="G53" s="383"/>
      <c r="H53" s="370"/>
      <c r="I53" s="378"/>
    </row>
    <row r="54" customFormat="false" ht="21" hidden="false" customHeight="false" outlineLevel="0" collapsed="false">
      <c r="A54" s="366"/>
      <c r="B54" s="366"/>
      <c r="C54" s="367"/>
      <c r="D54" s="368"/>
      <c r="E54" s="382"/>
      <c r="F54" s="369"/>
      <c r="G54" s="383"/>
      <c r="H54" s="370"/>
      <c r="I54" s="378"/>
      <c r="J54" s="375"/>
    </row>
    <row r="55" customFormat="false" ht="21" hidden="false" customHeight="false" outlineLevel="0" collapsed="false">
      <c r="A55" s="366"/>
      <c r="B55" s="366"/>
      <c r="C55" s="381"/>
      <c r="D55" s="368"/>
      <c r="E55" s="382"/>
      <c r="F55" s="369"/>
      <c r="G55" s="383"/>
      <c r="H55" s="370"/>
      <c r="I55" s="378"/>
      <c r="J55" s="373"/>
    </row>
    <row r="56" customFormat="false" ht="21" hidden="false" customHeight="false" outlineLevel="0" collapsed="false">
      <c r="A56" s="366"/>
      <c r="B56" s="366"/>
      <c r="C56" s="381"/>
      <c r="D56" s="368"/>
      <c r="E56" s="382"/>
      <c r="F56" s="369"/>
      <c r="G56" s="383"/>
      <c r="H56" s="370"/>
      <c r="I56" s="378"/>
      <c r="J56" s="373"/>
    </row>
    <row r="57" customFormat="false" ht="21" hidden="false" customHeight="false" outlineLevel="0" collapsed="false">
      <c r="A57" s="366"/>
      <c r="B57" s="366"/>
      <c r="C57" s="381"/>
      <c r="D57" s="368"/>
      <c r="E57" s="382"/>
      <c r="F57" s="369"/>
      <c r="G57" s="383"/>
      <c r="H57" s="370"/>
      <c r="I57" s="378"/>
      <c r="J57" s="373"/>
    </row>
    <row r="58" customFormat="false" ht="21" hidden="false" customHeight="false" outlineLevel="0" collapsed="false">
      <c r="A58" s="366"/>
      <c r="B58" s="366"/>
      <c r="C58" s="367"/>
      <c r="D58" s="368"/>
      <c r="E58" s="368"/>
      <c r="F58" s="369"/>
      <c r="G58" s="370"/>
      <c r="H58" s="370"/>
      <c r="I58" s="378"/>
      <c r="J58" s="373"/>
    </row>
    <row r="59" customFormat="false" ht="21" hidden="false" customHeight="false" outlineLevel="0" collapsed="false">
      <c r="A59" s="366"/>
      <c r="B59" s="366"/>
      <c r="C59" s="381"/>
      <c r="D59" s="368"/>
      <c r="E59" s="382"/>
      <c r="F59" s="369"/>
      <c r="G59" s="383"/>
      <c r="H59" s="370"/>
      <c r="I59" s="378"/>
      <c r="J59" s="373"/>
    </row>
    <row r="60" customFormat="false" ht="21" hidden="false" customHeight="false" outlineLevel="0" collapsed="false">
      <c r="A60" s="366"/>
      <c r="B60" s="366"/>
      <c r="C60" s="381"/>
      <c r="D60" s="368"/>
      <c r="E60" s="382"/>
      <c r="F60" s="369"/>
      <c r="G60" s="383"/>
      <c r="H60" s="370"/>
      <c r="I60" s="378"/>
      <c r="J60" s="384"/>
    </row>
    <row r="61" customFormat="false" ht="21" hidden="false" customHeight="false" outlineLevel="0" collapsed="false">
      <c r="A61" s="366"/>
      <c r="B61" s="366"/>
      <c r="C61" s="381"/>
      <c r="D61" s="368"/>
      <c r="E61" s="382"/>
      <c r="F61" s="369"/>
      <c r="G61" s="383"/>
      <c r="H61" s="370"/>
      <c r="I61" s="378"/>
      <c r="J61" s="384"/>
    </row>
    <row r="62" customFormat="false" ht="21" hidden="false" customHeight="false" outlineLevel="0" collapsed="false">
      <c r="A62" s="366"/>
      <c r="B62" s="366"/>
      <c r="C62" s="381"/>
      <c r="D62" s="368"/>
      <c r="E62" s="382"/>
      <c r="F62" s="369"/>
      <c r="G62" s="383"/>
      <c r="H62" s="370"/>
      <c r="I62" s="378"/>
      <c r="J62" s="384"/>
    </row>
    <row r="63" customFormat="false" ht="21" hidden="false" customHeight="false" outlineLevel="0" collapsed="false">
      <c r="A63" s="366"/>
      <c r="B63" s="366"/>
      <c r="C63" s="381"/>
      <c r="D63" s="368"/>
      <c r="E63" s="382"/>
      <c r="F63" s="369"/>
      <c r="G63" s="383"/>
      <c r="H63" s="370"/>
      <c r="I63" s="378"/>
      <c r="J63" s="384"/>
    </row>
    <row r="64" customFormat="false" ht="21" hidden="false" customHeight="false" outlineLevel="0" collapsed="false">
      <c r="A64" s="366"/>
      <c r="B64" s="366"/>
      <c r="C64" s="381"/>
      <c r="D64" s="368"/>
      <c r="E64" s="382"/>
      <c r="F64" s="369"/>
      <c r="G64" s="383"/>
      <c r="H64" s="370"/>
      <c r="I64" s="378"/>
      <c r="J64" s="373"/>
    </row>
    <row r="65" customFormat="false" ht="21" hidden="false" customHeight="false" outlineLevel="0" collapsed="false">
      <c r="A65" s="366"/>
      <c r="B65" s="366"/>
      <c r="C65" s="381"/>
      <c r="D65" s="368"/>
      <c r="E65" s="382"/>
      <c r="F65" s="369"/>
      <c r="G65" s="383"/>
      <c r="H65" s="370"/>
      <c r="I65" s="378"/>
      <c r="J65" s="385"/>
    </row>
    <row r="66" customFormat="false" ht="21" hidden="false" customHeight="false" outlineLevel="0" collapsed="false">
      <c r="A66" s="366"/>
      <c r="B66" s="366"/>
      <c r="C66" s="381"/>
      <c r="D66" s="368"/>
      <c r="E66" s="382"/>
      <c r="F66" s="369"/>
      <c r="G66" s="383"/>
      <c r="H66" s="370"/>
      <c r="I66" s="378"/>
      <c r="J66" s="373"/>
    </row>
    <row r="67" customFormat="false" ht="21" hidden="false" customHeight="false" outlineLevel="0" collapsed="false">
      <c r="A67" s="366"/>
      <c r="B67" s="366"/>
      <c r="C67" s="381"/>
      <c r="D67" s="368"/>
      <c r="E67" s="382"/>
      <c r="F67" s="369"/>
      <c r="G67" s="383"/>
      <c r="H67" s="370"/>
      <c r="I67" s="378"/>
      <c r="J67" s="373"/>
    </row>
    <row r="68" customFormat="false" ht="21" hidden="false" customHeight="false" outlineLevel="0" collapsed="false">
      <c r="A68" s="366"/>
      <c r="B68" s="366"/>
      <c r="C68" s="381"/>
      <c r="D68" s="368"/>
      <c r="E68" s="382"/>
      <c r="F68" s="369"/>
      <c r="G68" s="383"/>
      <c r="H68" s="370"/>
      <c r="I68" s="378"/>
      <c r="J68" s="373"/>
    </row>
    <row r="69" customFormat="false" ht="21" hidden="false" customHeight="false" outlineLevel="0" collapsed="false">
      <c r="A69" s="366"/>
      <c r="B69" s="366"/>
      <c r="C69" s="381"/>
      <c r="D69" s="368"/>
      <c r="E69" s="382"/>
      <c r="F69" s="369"/>
      <c r="G69" s="383"/>
      <c r="H69" s="370"/>
      <c r="I69" s="378"/>
      <c r="J69" s="373"/>
    </row>
    <row r="70" customFormat="false" ht="21" hidden="false" customHeight="false" outlineLevel="0" collapsed="false">
      <c r="A70" s="366"/>
      <c r="B70" s="366"/>
      <c r="C70" s="367"/>
      <c r="D70" s="368"/>
      <c r="E70" s="368"/>
      <c r="F70" s="369"/>
      <c r="G70" s="370"/>
      <c r="H70" s="370"/>
      <c r="I70" s="378"/>
      <c r="J70" s="375"/>
    </row>
    <row r="71" customFormat="false" ht="21" hidden="false" customHeight="false" outlineLevel="0" collapsed="false">
      <c r="A71" s="366"/>
      <c r="B71" s="366"/>
      <c r="C71" s="367"/>
      <c r="D71" s="368"/>
      <c r="E71" s="368"/>
      <c r="F71" s="369"/>
      <c r="G71" s="370"/>
      <c r="H71" s="370"/>
      <c r="I71" s="378"/>
      <c r="J71" s="373"/>
    </row>
    <row r="72" customFormat="false" ht="21" hidden="false" customHeight="false" outlineLevel="0" collapsed="false">
      <c r="A72" s="366"/>
      <c r="B72" s="366"/>
      <c r="C72" s="381"/>
      <c r="D72" s="368"/>
      <c r="E72" s="382"/>
      <c r="F72" s="369"/>
      <c r="G72" s="383"/>
      <c r="H72" s="370"/>
      <c r="I72" s="378"/>
      <c r="J72" s="373"/>
    </row>
    <row r="73" customFormat="false" ht="21" hidden="false" customHeight="false" outlineLevel="0" collapsed="false">
      <c r="A73" s="366"/>
      <c r="B73" s="366"/>
      <c r="C73" s="380"/>
      <c r="D73" s="368"/>
      <c r="E73" s="382"/>
      <c r="F73" s="369"/>
      <c r="G73" s="383"/>
      <c r="H73" s="370"/>
      <c r="I73" s="378"/>
      <c r="J73" s="384"/>
    </row>
    <row r="74" customFormat="false" ht="21" hidden="false" customHeight="false" outlineLevel="0" collapsed="false">
      <c r="A74" s="366"/>
      <c r="B74" s="366"/>
      <c r="C74" s="380"/>
      <c r="D74" s="368"/>
      <c r="E74" s="382"/>
      <c r="F74" s="369"/>
      <c r="G74" s="383"/>
      <c r="H74" s="370"/>
      <c r="I74" s="378"/>
      <c r="J74" s="384"/>
    </row>
    <row r="75" customFormat="false" ht="21" hidden="false" customHeight="false" outlineLevel="0" collapsed="false">
      <c r="A75" s="366"/>
      <c r="B75" s="366"/>
      <c r="C75" s="367"/>
      <c r="D75" s="368"/>
      <c r="E75" s="382"/>
      <c r="F75" s="369"/>
      <c r="G75" s="383"/>
      <c r="H75" s="370"/>
      <c r="I75" s="378"/>
      <c r="J75" s="373"/>
    </row>
    <row r="76" customFormat="false" ht="21" hidden="false" customHeight="false" outlineLevel="0" collapsed="false">
      <c r="A76" s="366"/>
      <c r="B76" s="366"/>
      <c r="C76" s="367"/>
      <c r="D76" s="368"/>
      <c r="E76" s="382"/>
      <c r="F76" s="369"/>
      <c r="G76" s="383"/>
      <c r="H76" s="370"/>
      <c r="I76" s="378"/>
      <c r="J76" s="385"/>
    </row>
    <row r="77" customFormat="false" ht="21" hidden="false" customHeight="false" outlineLevel="0" collapsed="false">
      <c r="A77" s="366"/>
      <c r="B77" s="366"/>
      <c r="C77" s="367"/>
      <c r="D77" s="368"/>
      <c r="E77" s="382"/>
      <c r="F77" s="369"/>
      <c r="G77" s="383"/>
      <c r="H77" s="370"/>
      <c r="I77" s="378"/>
      <c r="J77" s="373"/>
    </row>
    <row r="78" customFormat="false" ht="21" hidden="false" customHeight="false" outlineLevel="0" collapsed="false">
      <c r="A78" s="366"/>
      <c r="B78" s="366"/>
      <c r="C78" s="380"/>
      <c r="D78" s="368"/>
      <c r="E78" s="382"/>
      <c r="F78" s="369"/>
      <c r="G78" s="383"/>
      <c r="H78" s="370"/>
      <c r="I78" s="378"/>
      <c r="J78" s="373"/>
    </row>
    <row r="79" customFormat="false" ht="21" hidden="false" customHeight="false" outlineLevel="0" collapsed="false">
      <c r="A79" s="366"/>
      <c r="B79" s="366"/>
      <c r="C79" s="367"/>
      <c r="D79" s="368"/>
      <c r="E79" s="368"/>
      <c r="F79" s="369"/>
      <c r="G79" s="370"/>
      <c r="H79" s="370"/>
      <c r="I79" s="378"/>
      <c r="J79" s="373"/>
    </row>
    <row r="80" customFormat="false" ht="21" hidden="false" customHeight="false" outlineLevel="0" collapsed="false">
      <c r="A80" s="366"/>
      <c r="B80" s="366"/>
      <c r="C80" s="380"/>
      <c r="D80" s="368"/>
      <c r="E80" s="382"/>
      <c r="F80" s="369"/>
      <c r="G80" s="383"/>
      <c r="H80" s="370"/>
      <c r="I80" s="378"/>
      <c r="J80" s="373"/>
    </row>
    <row r="81" customFormat="false" ht="20.25" hidden="false" customHeight="true" outlineLevel="0" collapsed="false">
      <c r="A81" s="366"/>
      <c r="B81" s="366"/>
      <c r="C81" s="367"/>
      <c r="D81" s="368"/>
      <c r="E81" s="382"/>
      <c r="F81" s="369"/>
      <c r="G81" s="386"/>
      <c r="H81" s="387"/>
      <c r="I81" s="388"/>
      <c r="J81" s="384"/>
    </row>
    <row r="82" customFormat="false" ht="39" hidden="false" customHeight="true" outlineLevel="0" collapsed="false">
      <c r="A82" s="366"/>
      <c r="B82" s="366"/>
      <c r="C82" s="367"/>
      <c r="D82" s="368"/>
      <c r="E82" s="382"/>
      <c r="F82" s="369"/>
      <c r="G82" s="386"/>
      <c r="H82" s="387"/>
      <c r="I82" s="388"/>
      <c r="J82" s="384"/>
    </row>
    <row r="83" customFormat="false" ht="21" hidden="false" customHeight="false" outlineLevel="0" collapsed="false">
      <c r="A83" s="366"/>
      <c r="B83" s="366"/>
      <c r="C83" s="367"/>
      <c r="D83" s="368"/>
      <c r="E83" s="382"/>
      <c r="F83" s="369"/>
      <c r="G83" s="383"/>
      <c r="H83" s="370"/>
      <c r="I83" s="378"/>
      <c r="J83" s="384"/>
    </row>
    <row r="84" customFormat="false" ht="21" hidden="false" customHeight="false" outlineLevel="0" collapsed="false">
      <c r="A84" s="366"/>
      <c r="B84" s="366"/>
      <c r="C84" s="367"/>
      <c r="D84" s="368"/>
      <c r="E84" s="382"/>
      <c r="F84" s="369"/>
      <c r="G84" s="383"/>
      <c r="H84" s="370"/>
      <c r="I84" s="378"/>
      <c r="J84" s="373"/>
    </row>
    <row r="85" customFormat="false" ht="21" hidden="false" customHeight="false" outlineLevel="0" collapsed="false">
      <c r="A85" s="366"/>
      <c r="B85" s="366"/>
      <c r="C85" s="367"/>
      <c r="D85" s="368"/>
      <c r="E85" s="382"/>
      <c r="F85" s="369"/>
      <c r="G85" s="383"/>
      <c r="H85" s="370"/>
      <c r="I85" s="378"/>
      <c r="J85" s="385"/>
    </row>
    <row r="86" customFormat="false" ht="21" hidden="false" customHeight="false" outlineLevel="0" collapsed="false">
      <c r="A86" s="366"/>
      <c r="B86" s="366"/>
      <c r="C86" s="380"/>
      <c r="D86" s="368"/>
      <c r="E86" s="382"/>
      <c r="F86" s="369"/>
      <c r="G86" s="383"/>
      <c r="H86" s="370"/>
      <c r="I86" s="378"/>
      <c r="J86" s="373"/>
    </row>
    <row r="87" customFormat="false" ht="22.5" hidden="false" customHeight="false" outlineLevel="0" collapsed="false">
      <c r="A87" s="366"/>
      <c r="B87" s="366"/>
      <c r="C87" s="377"/>
      <c r="D87" s="368"/>
      <c r="E87" s="382"/>
      <c r="F87" s="369"/>
      <c r="G87" s="383"/>
      <c r="H87" s="370"/>
      <c r="I87" s="378"/>
      <c r="J87" s="373"/>
    </row>
    <row r="88" customFormat="false" ht="21" hidden="false" customHeight="false" outlineLevel="0" collapsed="false">
      <c r="A88" s="366"/>
      <c r="B88" s="366"/>
      <c r="C88" s="380"/>
      <c r="D88" s="368"/>
      <c r="E88" s="368"/>
      <c r="F88" s="369"/>
      <c r="G88" s="370"/>
      <c r="H88" s="370"/>
      <c r="I88" s="378"/>
      <c r="J88" s="375"/>
    </row>
    <row r="89" customFormat="false" ht="36" hidden="false" customHeight="true" outlineLevel="0" collapsed="false">
      <c r="A89" s="366"/>
      <c r="B89" s="366"/>
      <c r="C89" s="367"/>
      <c r="D89" s="368"/>
      <c r="E89" s="382"/>
      <c r="F89" s="369"/>
      <c r="G89" s="383"/>
      <c r="H89" s="370"/>
      <c r="I89" s="378"/>
      <c r="J89" s="389"/>
    </row>
    <row r="90" customFormat="false" ht="30.75" hidden="false" customHeight="true" outlineLevel="0" collapsed="false">
      <c r="A90" s="366"/>
      <c r="B90" s="366"/>
      <c r="C90" s="367"/>
      <c r="D90" s="368"/>
      <c r="E90" s="382"/>
      <c r="F90" s="369"/>
      <c r="G90" s="383"/>
      <c r="H90" s="370"/>
      <c r="I90" s="378"/>
      <c r="J90" s="389"/>
    </row>
    <row r="91" customFormat="false" ht="21" hidden="false" customHeight="false" outlineLevel="0" collapsed="false">
      <c r="A91" s="366"/>
      <c r="B91" s="366"/>
      <c r="C91" s="367"/>
      <c r="D91" s="368"/>
      <c r="E91" s="382"/>
      <c r="F91" s="369"/>
      <c r="G91" s="383"/>
      <c r="H91" s="370"/>
      <c r="I91" s="378"/>
      <c r="J91" s="373"/>
    </row>
    <row r="92" customFormat="false" ht="20.25" hidden="false" customHeight="true" outlineLevel="0" collapsed="false">
      <c r="A92" s="366"/>
      <c r="B92" s="366"/>
      <c r="C92" s="367"/>
      <c r="D92" s="368"/>
      <c r="E92" s="382"/>
      <c r="F92" s="369"/>
      <c r="G92" s="383"/>
      <c r="H92" s="370"/>
      <c r="I92" s="378"/>
      <c r="J92" s="389"/>
    </row>
    <row r="93" customFormat="false" ht="21" hidden="false" customHeight="false" outlineLevel="0" collapsed="false">
      <c r="A93" s="366"/>
      <c r="B93" s="366"/>
      <c r="C93" s="367"/>
      <c r="D93" s="368"/>
      <c r="E93" s="382"/>
      <c r="F93" s="369"/>
      <c r="G93" s="383"/>
      <c r="H93" s="370"/>
      <c r="I93" s="378"/>
      <c r="J93" s="389"/>
    </row>
    <row r="94" customFormat="false" ht="21" hidden="false" customHeight="false" outlineLevel="0" collapsed="false">
      <c r="A94" s="366"/>
      <c r="B94" s="366"/>
      <c r="C94" s="367"/>
      <c r="D94" s="368"/>
      <c r="E94" s="382"/>
      <c r="F94" s="369"/>
      <c r="G94" s="383"/>
      <c r="H94" s="370"/>
      <c r="I94" s="378"/>
      <c r="J94" s="389"/>
    </row>
    <row r="95" customFormat="false" ht="21" hidden="false" customHeight="false" outlineLevel="0" collapsed="false">
      <c r="A95" s="366"/>
      <c r="B95" s="366"/>
      <c r="C95" s="367"/>
      <c r="D95" s="368"/>
      <c r="E95" s="382"/>
      <c r="F95" s="369"/>
      <c r="G95" s="383"/>
      <c r="H95" s="370"/>
      <c r="I95" s="378"/>
      <c r="J95" s="389"/>
    </row>
    <row r="96" customFormat="false" ht="21" hidden="false" customHeight="false" outlineLevel="0" collapsed="false">
      <c r="A96" s="366"/>
      <c r="B96" s="366"/>
      <c r="C96" s="367"/>
      <c r="D96" s="368"/>
      <c r="E96" s="382"/>
      <c r="F96" s="369"/>
      <c r="G96" s="383"/>
      <c r="H96" s="370"/>
      <c r="I96" s="378"/>
      <c r="J96" s="389"/>
    </row>
    <row r="97" customFormat="false" ht="21" hidden="false" customHeight="false" outlineLevel="0" collapsed="false">
      <c r="A97" s="366"/>
      <c r="B97" s="366"/>
      <c r="C97" s="367"/>
      <c r="D97" s="368"/>
      <c r="E97" s="382"/>
      <c r="F97" s="369"/>
      <c r="G97" s="383"/>
      <c r="H97" s="370"/>
      <c r="I97" s="378"/>
      <c r="J97" s="389"/>
    </row>
    <row r="98" customFormat="false" ht="21" hidden="false" customHeight="false" outlineLevel="0" collapsed="false">
      <c r="A98" s="366"/>
      <c r="B98" s="366"/>
      <c r="C98" s="367"/>
      <c r="D98" s="368"/>
      <c r="E98" s="382"/>
      <c r="F98" s="369"/>
      <c r="G98" s="383"/>
      <c r="H98" s="370"/>
      <c r="I98" s="378"/>
      <c r="J98" s="389"/>
    </row>
    <row r="99" customFormat="false" ht="21" hidden="false" customHeight="false" outlineLevel="0" collapsed="false">
      <c r="A99" s="366"/>
      <c r="B99" s="366"/>
      <c r="C99" s="367"/>
      <c r="D99" s="368"/>
      <c r="E99" s="382"/>
      <c r="F99" s="369"/>
      <c r="G99" s="383"/>
      <c r="H99" s="370"/>
      <c r="I99" s="378"/>
      <c r="J99" s="385"/>
    </row>
    <row r="100" customFormat="false" ht="21" hidden="false" customHeight="false" outlineLevel="0" collapsed="false">
      <c r="A100" s="366"/>
      <c r="B100" s="366"/>
      <c r="C100" s="367"/>
      <c r="D100" s="368"/>
      <c r="E100" s="382"/>
      <c r="F100" s="369"/>
      <c r="G100" s="383"/>
      <c r="H100" s="370"/>
      <c r="I100" s="378"/>
      <c r="J100" s="389"/>
    </row>
    <row r="101" customFormat="false" ht="21" hidden="false" customHeight="false" outlineLevel="0" collapsed="false">
      <c r="A101" s="366"/>
      <c r="B101" s="366"/>
      <c r="C101" s="367"/>
      <c r="D101" s="368"/>
      <c r="E101" s="382"/>
      <c r="F101" s="369"/>
      <c r="G101" s="383"/>
      <c r="H101" s="370"/>
      <c r="I101" s="378"/>
      <c r="J101" s="389"/>
    </row>
    <row r="102" customFormat="false" ht="21" hidden="false" customHeight="false" outlineLevel="0" collapsed="false">
      <c r="A102" s="366"/>
      <c r="B102" s="366"/>
      <c r="C102" s="367"/>
      <c r="D102" s="368"/>
      <c r="E102" s="382"/>
      <c r="F102" s="369"/>
      <c r="G102" s="383"/>
      <c r="H102" s="370"/>
      <c r="I102" s="378"/>
      <c r="J102" s="385"/>
    </row>
    <row r="103" customFormat="false" ht="21" hidden="false" customHeight="false" outlineLevel="0" collapsed="false">
      <c r="A103" s="366"/>
      <c r="B103" s="366"/>
      <c r="C103" s="367"/>
      <c r="D103" s="368"/>
      <c r="E103" s="382"/>
      <c r="F103" s="369"/>
      <c r="G103" s="383"/>
      <c r="H103" s="370"/>
      <c r="I103" s="378"/>
      <c r="J103" s="390"/>
    </row>
    <row r="104" customFormat="false" ht="22.5" hidden="false" customHeight="false" outlineLevel="0" collapsed="false">
      <c r="A104" s="366"/>
      <c r="B104" s="366"/>
      <c r="C104" s="377"/>
      <c r="D104" s="368"/>
      <c r="E104" s="382"/>
      <c r="F104" s="369"/>
      <c r="G104" s="383"/>
      <c r="H104" s="370"/>
      <c r="I104" s="378"/>
      <c r="J104" s="390"/>
    </row>
    <row r="105" customFormat="false" ht="21" hidden="false" customHeight="false" outlineLevel="0" collapsed="false">
      <c r="A105" s="366"/>
      <c r="B105" s="366"/>
      <c r="C105" s="381"/>
      <c r="D105" s="368"/>
      <c r="E105" s="382"/>
      <c r="F105" s="369"/>
      <c r="G105" s="383"/>
      <c r="H105" s="370"/>
      <c r="I105" s="378"/>
      <c r="J105" s="390"/>
    </row>
    <row r="106" customFormat="false" ht="21" hidden="false" customHeight="false" outlineLevel="0" collapsed="false">
      <c r="A106" s="366"/>
      <c r="B106" s="366"/>
      <c r="C106" s="380"/>
      <c r="D106" s="368"/>
      <c r="E106" s="382"/>
      <c r="F106" s="369"/>
      <c r="G106" s="383"/>
      <c r="H106" s="370"/>
      <c r="I106" s="378"/>
      <c r="J106" s="390"/>
    </row>
    <row r="107" customFormat="false" ht="39.75" hidden="false" customHeight="true" outlineLevel="0" collapsed="false">
      <c r="A107" s="366"/>
      <c r="B107" s="366"/>
      <c r="C107" s="367"/>
      <c r="D107" s="368"/>
      <c r="E107" s="382"/>
      <c r="F107" s="369"/>
      <c r="G107" s="383"/>
      <c r="H107" s="370"/>
      <c r="I107" s="378"/>
      <c r="J107" s="390"/>
    </row>
    <row r="108" customFormat="false" ht="21" hidden="false" customHeight="false" outlineLevel="0" collapsed="false">
      <c r="A108" s="366"/>
      <c r="B108" s="366"/>
      <c r="C108" s="367"/>
      <c r="D108" s="368"/>
      <c r="E108" s="382"/>
      <c r="F108" s="369"/>
      <c r="G108" s="383"/>
      <c r="H108" s="370"/>
      <c r="I108" s="378"/>
      <c r="J108" s="373"/>
    </row>
    <row r="109" customFormat="false" ht="22.5" hidden="false" customHeight="false" outlineLevel="0" collapsed="false">
      <c r="A109" s="366"/>
      <c r="B109" s="366"/>
      <c r="C109" s="377"/>
      <c r="D109" s="368"/>
      <c r="E109" s="382"/>
      <c r="F109" s="369"/>
      <c r="G109" s="383"/>
      <c r="H109" s="370"/>
      <c r="I109" s="378"/>
      <c r="J109" s="373"/>
    </row>
    <row r="110" customFormat="false" ht="21" hidden="false" customHeight="false" outlineLevel="0" collapsed="false">
      <c r="A110" s="366"/>
      <c r="B110" s="366"/>
      <c r="C110" s="380"/>
      <c r="D110" s="368"/>
      <c r="E110" s="382"/>
      <c r="F110" s="369"/>
      <c r="G110" s="383"/>
      <c r="H110" s="370"/>
      <c r="I110" s="378"/>
      <c r="J110" s="375"/>
    </row>
    <row r="111" customFormat="false" ht="21" hidden="false" customHeight="false" outlineLevel="0" collapsed="false">
      <c r="A111" s="366"/>
      <c r="B111" s="366"/>
      <c r="C111" s="367"/>
      <c r="D111" s="368"/>
      <c r="E111" s="382"/>
      <c r="F111" s="369"/>
      <c r="G111" s="383"/>
      <c r="H111" s="370"/>
      <c r="I111" s="378"/>
      <c r="J111" s="384"/>
    </row>
    <row r="112" customFormat="false" ht="21" hidden="false" customHeight="false" outlineLevel="0" collapsed="false">
      <c r="A112" s="366"/>
      <c r="B112" s="366"/>
      <c r="C112" s="367"/>
      <c r="D112" s="368"/>
      <c r="E112" s="382"/>
      <c r="F112" s="369"/>
      <c r="G112" s="383"/>
      <c r="H112" s="370"/>
      <c r="I112" s="378"/>
      <c r="J112" s="384"/>
    </row>
    <row r="113" customFormat="false" ht="21" hidden="false" customHeight="false" outlineLevel="0" collapsed="false">
      <c r="A113" s="366"/>
      <c r="B113" s="366"/>
      <c r="C113" s="367"/>
      <c r="D113" s="368"/>
      <c r="E113" s="382"/>
      <c r="F113" s="369"/>
      <c r="G113" s="383"/>
      <c r="H113" s="370"/>
      <c r="I113" s="378"/>
      <c r="J113" s="384"/>
    </row>
    <row r="114" customFormat="false" ht="21" hidden="false" customHeight="false" outlineLevel="0" collapsed="false">
      <c r="A114" s="366"/>
      <c r="B114" s="366"/>
      <c r="C114" s="367"/>
      <c r="D114" s="368"/>
      <c r="E114" s="382"/>
      <c r="F114" s="369"/>
      <c r="G114" s="383"/>
      <c r="H114" s="370"/>
      <c r="I114" s="378"/>
      <c r="J114" s="373"/>
    </row>
    <row r="115" customFormat="false" ht="21" hidden="false" customHeight="false" outlineLevel="0" collapsed="false">
      <c r="A115" s="366"/>
      <c r="B115" s="366"/>
      <c r="C115" s="367"/>
      <c r="D115" s="368"/>
      <c r="E115" s="382"/>
      <c r="F115" s="369"/>
      <c r="G115" s="383"/>
      <c r="H115" s="370"/>
      <c r="I115" s="388"/>
      <c r="J115" s="373"/>
    </row>
    <row r="116" customFormat="false" ht="22.5" hidden="false" customHeight="false" outlineLevel="0" collapsed="false">
      <c r="A116" s="366"/>
      <c r="B116" s="366"/>
      <c r="C116" s="391"/>
      <c r="D116" s="368"/>
      <c r="E116" s="382"/>
      <c r="F116" s="369"/>
      <c r="G116" s="383"/>
      <c r="H116" s="370"/>
      <c r="I116" s="388"/>
      <c r="J116" s="373"/>
    </row>
    <row r="117" customFormat="false" ht="21" hidden="false" customHeight="false" outlineLevel="0" collapsed="false">
      <c r="A117" s="366"/>
      <c r="B117" s="366"/>
      <c r="C117" s="367"/>
      <c r="D117" s="368"/>
      <c r="E117" s="382"/>
      <c r="F117" s="369"/>
      <c r="G117" s="383"/>
      <c r="H117" s="370"/>
      <c r="I117" s="378"/>
      <c r="J117" s="373"/>
    </row>
    <row r="118" customFormat="false" ht="27" hidden="false" customHeight="true" outlineLevel="0" collapsed="false">
      <c r="A118" s="366"/>
      <c r="B118" s="366"/>
      <c r="C118" s="367"/>
      <c r="D118" s="368"/>
      <c r="E118" s="382"/>
      <c r="F118" s="369"/>
      <c r="G118" s="383"/>
      <c r="H118" s="370"/>
      <c r="I118" s="378"/>
      <c r="J118" s="373"/>
    </row>
    <row r="119" customFormat="false" ht="20.25" hidden="false" customHeight="true" outlineLevel="0" collapsed="false">
      <c r="A119" s="366"/>
      <c r="B119" s="366"/>
      <c r="C119" s="367"/>
      <c r="D119" s="368"/>
      <c r="E119" s="382"/>
      <c r="F119" s="369"/>
      <c r="G119" s="383"/>
      <c r="H119" s="370"/>
      <c r="I119" s="378"/>
      <c r="J119" s="389"/>
    </row>
    <row r="120" customFormat="false" ht="21" hidden="false" customHeight="false" outlineLevel="0" collapsed="false">
      <c r="A120" s="366"/>
      <c r="B120" s="366"/>
      <c r="C120" s="367"/>
      <c r="D120" s="368"/>
      <c r="E120" s="382"/>
      <c r="F120" s="369"/>
      <c r="G120" s="383"/>
      <c r="H120" s="370"/>
      <c r="I120" s="378"/>
      <c r="J120" s="389"/>
    </row>
    <row r="121" customFormat="false" ht="21" hidden="false" customHeight="false" outlineLevel="0" collapsed="false">
      <c r="A121" s="366"/>
      <c r="B121" s="366"/>
      <c r="C121" s="367"/>
      <c r="D121" s="368"/>
      <c r="E121" s="382"/>
      <c r="F121" s="369"/>
      <c r="G121" s="383"/>
      <c r="H121" s="370"/>
      <c r="I121" s="378"/>
      <c r="J121" s="373"/>
    </row>
    <row r="122" customFormat="false" ht="22.5" hidden="false" customHeight="false" outlineLevel="0" collapsed="false">
      <c r="A122" s="366"/>
      <c r="B122" s="366"/>
      <c r="C122" s="377"/>
      <c r="D122" s="368"/>
      <c r="E122" s="382"/>
      <c r="F122" s="369"/>
      <c r="G122" s="383"/>
      <c r="H122" s="370"/>
      <c r="I122" s="378"/>
      <c r="J122" s="373"/>
    </row>
    <row r="123" customFormat="false" ht="21" hidden="false" customHeight="false" outlineLevel="0" collapsed="false">
      <c r="A123" s="366"/>
      <c r="B123" s="366"/>
      <c r="C123" s="367"/>
      <c r="D123" s="368"/>
      <c r="E123" s="382"/>
      <c r="F123" s="369"/>
      <c r="G123" s="383"/>
      <c r="H123" s="370"/>
      <c r="I123" s="378"/>
      <c r="J123" s="373"/>
    </row>
    <row r="124" customFormat="false" ht="21" hidden="false" customHeight="false" outlineLevel="0" collapsed="false">
      <c r="A124" s="366"/>
      <c r="B124" s="366"/>
      <c r="C124" s="380"/>
      <c r="D124" s="368"/>
      <c r="E124" s="382"/>
      <c r="F124" s="369"/>
      <c r="G124" s="383"/>
      <c r="H124" s="370"/>
      <c r="I124" s="378"/>
      <c r="J124" s="373"/>
    </row>
    <row r="125" customFormat="false" ht="21" hidden="false" customHeight="false" outlineLevel="0" collapsed="false">
      <c r="A125" s="366"/>
      <c r="B125" s="366"/>
      <c r="C125" s="380"/>
      <c r="D125" s="368"/>
      <c r="E125" s="382"/>
      <c r="F125" s="369"/>
      <c r="G125" s="383"/>
      <c r="H125" s="370"/>
      <c r="I125" s="378"/>
      <c r="J125" s="390"/>
    </row>
    <row r="126" customFormat="false" ht="21" hidden="false" customHeight="false" outlineLevel="0" collapsed="false">
      <c r="A126" s="366"/>
      <c r="B126" s="366"/>
      <c r="C126" s="367"/>
      <c r="D126" s="368"/>
      <c r="E126" s="382"/>
      <c r="F126" s="369"/>
      <c r="G126" s="383"/>
      <c r="H126" s="370"/>
      <c r="I126" s="378"/>
      <c r="J126" s="373"/>
    </row>
    <row r="127" customFormat="false" ht="21" hidden="false" customHeight="false" outlineLevel="0" collapsed="false">
      <c r="A127" s="366"/>
      <c r="B127" s="366"/>
      <c r="C127" s="367"/>
      <c r="D127" s="368"/>
      <c r="E127" s="382"/>
      <c r="F127" s="369"/>
      <c r="G127" s="383"/>
      <c r="H127" s="370"/>
      <c r="I127" s="378"/>
      <c r="J127" s="373"/>
    </row>
    <row r="128" customFormat="false" ht="21" hidden="false" customHeight="false" outlineLevel="0" collapsed="false">
      <c r="A128" s="366"/>
      <c r="B128" s="366"/>
      <c r="C128" s="367"/>
      <c r="D128" s="368"/>
      <c r="E128" s="382"/>
      <c r="F128" s="369"/>
      <c r="G128" s="383"/>
      <c r="H128" s="370"/>
      <c r="I128" s="378"/>
      <c r="J128" s="373"/>
    </row>
    <row r="129" customFormat="false" ht="21" hidden="false" customHeight="false" outlineLevel="0" collapsed="false">
      <c r="A129" s="366"/>
      <c r="B129" s="366"/>
      <c r="C129" s="367"/>
      <c r="D129" s="368"/>
      <c r="E129" s="382"/>
      <c r="F129" s="369"/>
      <c r="G129" s="383"/>
      <c r="H129" s="370"/>
      <c r="I129" s="378"/>
      <c r="J129" s="373"/>
    </row>
    <row r="130" customFormat="false" ht="21" hidden="false" customHeight="false" outlineLevel="0" collapsed="false">
      <c r="A130" s="366"/>
      <c r="B130" s="366"/>
      <c r="C130" s="367"/>
      <c r="D130" s="368"/>
      <c r="E130" s="382"/>
      <c r="F130" s="369"/>
      <c r="G130" s="383"/>
      <c r="H130" s="370"/>
      <c r="I130" s="378"/>
      <c r="J130" s="373"/>
    </row>
    <row r="131" customFormat="false" ht="20.25" hidden="false" customHeight="true" outlineLevel="0" collapsed="false">
      <c r="A131" s="366"/>
      <c r="B131" s="366"/>
      <c r="C131" s="367"/>
      <c r="D131" s="368"/>
      <c r="E131" s="382"/>
      <c r="F131" s="369"/>
      <c r="G131" s="383"/>
      <c r="H131" s="370"/>
      <c r="I131" s="378"/>
      <c r="J131" s="392"/>
    </row>
    <row r="132" customFormat="false" ht="21" hidden="false" customHeight="false" outlineLevel="0" collapsed="false">
      <c r="A132" s="366"/>
      <c r="B132" s="366"/>
      <c r="C132" s="367"/>
      <c r="D132" s="368"/>
      <c r="E132" s="382"/>
      <c r="F132" s="369"/>
      <c r="G132" s="383"/>
      <c r="H132" s="370"/>
      <c r="I132" s="378"/>
      <c r="J132" s="392"/>
    </row>
    <row r="133" customFormat="false" ht="21" hidden="false" customHeight="false" outlineLevel="0" collapsed="false">
      <c r="A133" s="366"/>
      <c r="B133" s="366"/>
      <c r="C133" s="367"/>
      <c r="D133" s="368"/>
      <c r="E133" s="382"/>
      <c r="F133" s="369"/>
      <c r="G133" s="383"/>
      <c r="H133" s="370"/>
      <c r="I133" s="378"/>
      <c r="J133" s="392"/>
    </row>
    <row r="134" customFormat="false" ht="21" hidden="false" customHeight="false" outlineLevel="0" collapsed="false">
      <c r="A134" s="366"/>
      <c r="B134" s="366"/>
      <c r="C134" s="367"/>
      <c r="D134" s="368"/>
      <c r="E134" s="382"/>
      <c r="F134" s="369"/>
      <c r="G134" s="383"/>
      <c r="H134" s="370"/>
      <c r="I134" s="378"/>
      <c r="J134" s="392"/>
    </row>
    <row r="135" customFormat="false" ht="21" hidden="false" customHeight="false" outlineLevel="0" collapsed="false">
      <c r="A135" s="366"/>
      <c r="B135" s="366"/>
      <c r="C135" s="380"/>
      <c r="D135" s="368"/>
      <c r="E135" s="382"/>
      <c r="F135" s="369"/>
      <c r="G135" s="383"/>
      <c r="H135" s="370"/>
      <c r="I135" s="378"/>
      <c r="J135" s="392"/>
    </row>
    <row r="136" customFormat="false" ht="21" hidden="false" customHeight="false" outlineLevel="0" collapsed="false">
      <c r="A136" s="366"/>
      <c r="B136" s="366"/>
      <c r="C136" s="367"/>
      <c r="D136" s="368"/>
      <c r="E136" s="382"/>
      <c r="F136" s="369"/>
      <c r="G136" s="383"/>
      <c r="H136" s="370"/>
      <c r="I136" s="378"/>
      <c r="J136" s="373"/>
    </row>
    <row r="137" customFormat="false" ht="21" hidden="false" customHeight="false" outlineLevel="0" collapsed="false">
      <c r="A137" s="366"/>
      <c r="B137" s="366"/>
      <c r="C137" s="367"/>
      <c r="D137" s="368"/>
      <c r="E137" s="382"/>
      <c r="F137" s="369"/>
      <c r="G137" s="383"/>
      <c r="H137" s="370"/>
      <c r="I137" s="378"/>
      <c r="J137" s="373"/>
    </row>
    <row r="138" customFormat="false" ht="21" hidden="false" customHeight="false" outlineLevel="0" collapsed="false">
      <c r="A138" s="366"/>
      <c r="B138" s="366"/>
      <c r="C138" s="367"/>
      <c r="D138" s="368"/>
      <c r="E138" s="382"/>
      <c r="F138" s="369"/>
      <c r="G138" s="383"/>
      <c r="H138" s="370"/>
      <c r="I138" s="378"/>
      <c r="J138" s="384"/>
    </row>
    <row r="139" customFormat="false" ht="21" hidden="false" customHeight="false" outlineLevel="0" collapsed="false">
      <c r="A139" s="366"/>
      <c r="B139" s="366"/>
      <c r="C139" s="367"/>
      <c r="D139" s="368"/>
      <c r="E139" s="382"/>
      <c r="F139" s="369"/>
      <c r="G139" s="383"/>
      <c r="H139" s="370"/>
      <c r="I139" s="378"/>
      <c r="J139" s="384"/>
    </row>
    <row r="140" customFormat="false" ht="21" hidden="false" customHeight="false" outlineLevel="0" collapsed="false">
      <c r="A140" s="366"/>
      <c r="B140" s="366"/>
      <c r="C140" s="367"/>
      <c r="D140" s="368"/>
      <c r="E140" s="382"/>
      <c r="F140" s="369"/>
      <c r="G140" s="383"/>
      <c r="H140" s="370"/>
      <c r="I140" s="378"/>
      <c r="J140" s="384"/>
    </row>
    <row r="141" customFormat="false" ht="36" hidden="false" customHeight="true" outlineLevel="0" collapsed="false">
      <c r="A141" s="366"/>
      <c r="B141" s="366"/>
      <c r="C141" s="367"/>
      <c r="D141" s="368"/>
      <c r="E141" s="382"/>
      <c r="F141" s="369"/>
      <c r="G141" s="383"/>
      <c r="H141" s="370"/>
      <c r="I141" s="378"/>
      <c r="J141" s="373"/>
    </row>
    <row r="142" customFormat="false" ht="21" hidden="false" customHeight="false" outlineLevel="0" collapsed="false">
      <c r="A142" s="366"/>
      <c r="B142" s="366"/>
      <c r="C142" s="367"/>
      <c r="D142" s="368"/>
      <c r="E142" s="382"/>
      <c r="F142" s="369"/>
      <c r="G142" s="383"/>
      <c r="H142" s="370"/>
      <c r="I142" s="378"/>
      <c r="J142" s="373"/>
    </row>
    <row r="143" customFormat="false" ht="27" hidden="false" customHeight="true" outlineLevel="0" collapsed="false">
      <c r="A143" s="366"/>
      <c r="B143" s="366"/>
      <c r="C143" s="381"/>
      <c r="D143" s="368"/>
      <c r="E143" s="382"/>
      <c r="F143" s="369"/>
      <c r="G143" s="383"/>
      <c r="H143" s="370"/>
      <c r="I143" s="378"/>
      <c r="J143" s="373"/>
    </row>
    <row r="144" customFormat="false" ht="27" hidden="false" customHeight="true" outlineLevel="0" collapsed="false">
      <c r="A144" s="366"/>
      <c r="B144" s="366"/>
      <c r="C144" s="367"/>
      <c r="D144" s="368"/>
      <c r="E144" s="382"/>
      <c r="F144" s="369"/>
      <c r="G144" s="383"/>
      <c r="H144" s="370"/>
      <c r="I144" s="378"/>
      <c r="J144" s="373"/>
    </row>
    <row r="145" customFormat="false" ht="20.25" hidden="false" customHeight="true" outlineLevel="0" collapsed="false">
      <c r="A145" s="366"/>
      <c r="B145" s="366"/>
      <c r="C145" s="367"/>
      <c r="D145" s="368"/>
      <c r="E145" s="382"/>
      <c r="F145" s="369"/>
      <c r="G145" s="383"/>
      <c r="H145" s="370"/>
      <c r="I145" s="378"/>
      <c r="J145" s="384"/>
    </row>
    <row r="146" customFormat="false" ht="21" hidden="false" customHeight="false" outlineLevel="0" collapsed="false">
      <c r="A146" s="366"/>
      <c r="B146" s="366"/>
      <c r="C146" s="367"/>
      <c r="D146" s="368"/>
      <c r="E146" s="382"/>
      <c r="F146" s="369"/>
      <c r="G146" s="383"/>
      <c r="H146" s="370"/>
      <c r="I146" s="378"/>
      <c r="J146" s="384"/>
    </row>
    <row r="147" customFormat="false" ht="21" hidden="false" customHeight="false" outlineLevel="0" collapsed="false">
      <c r="A147" s="366"/>
      <c r="B147" s="366"/>
      <c r="C147" s="367"/>
      <c r="D147" s="368"/>
      <c r="E147" s="382"/>
      <c r="F147" s="369"/>
      <c r="G147" s="383"/>
      <c r="H147" s="370"/>
      <c r="I147" s="378"/>
      <c r="J147" s="384"/>
    </row>
    <row r="148" customFormat="false" ht="21" hidden="false" customHeight="false" outlineLevel="0" collapsed="false">
      <c r="A148" s="366"/>
      <c r="B148" s="366"/>
      <c r="C148" s="367"/>
      <c r="D148" s="368"/>
      <c r="E148" s="382"/>
      <c r="F148" s="369"/>
      <c r="G148" s="383"/>
      <c r="H148" s="370"/>
      <c r="I148" s="378"/>
      <c r="J148" s="384"/>
    </row>
    <row r="149" customFormat="false" ht="21" hidden="false" customHeight="false" outlineLevel="0" collapsed="false">
      <c r="A149" s="366"/>
      <c r="B149" s="366"/>
      <c r="C149" s="367"/>
      <c r="D149" s="368"/>
      <c r="E149" s="382"/>
      <c r="F149" s="369"/>
      <c r="G149" s="383"/>
      <c r="H149" s="370"/>
      <c r="I149" s="378"/>
      <c r="J149" s="384"/>
    </row>
    <row r="150" customFormat="false" ht="21" hidden="false" customHeight="false" outlineLevel="0" collapsed="false">
      <c r="A150" s="366"/>
      <c r="B150" s="366"/>
      <c r="C150" s="367"/>
      <c r="D150" s="368"/>
      <c r="E150" s="382"/>
      <c r="F150" s="369"/>
      <c r="G150" s="383"/>
      <c r="H150" s="370"/>
      <c r="I150" s="378"/>
      <c r="J150" s="384"/>
    </row>
    <row r="151" customFormat="false" ht="21" hidden="false" customHeight="false" outlineLevel="0" collapsed="false">
      <c r="A151" s="366"/>
      <c r="B151" s="366"/>
      <c r="C151" s="367"/>
      <c r="D151" s="368"/>
      <c r="E151" s="382"/>
      <c r="F151" s="369"/>
      <c r="G151" s="383"/>
      <c r="H151" s="370"/>
      <c r="I151" s="378"/>
      <c r="J151" s="384"/>
    </row>
    <row r="152" customFormat="false" ht="21" hidden="false" customHeight="false" outlineLevel="0" collapsed="false">
      <c r="A152" s="366"/>
      <c r="B152" s="366"/>
      <c r="C152" s="367"/>
      <c r="D152" s="368"/>
      <c r="E152" s="382"/>
      <c r="F152" s="369"/>
      <c r="G152" s="383"/>
      <c r="H152" s="370"/>
      <c r="I152" s="378"/>
      <c r="J152" s="384"/>
    </row>
    <row r="153" customFormat="false" ht="21" hidden="false" customHeight="false" outlineLevel="0" collapsed="false">
      <c r="A153" s="366"/>
      <c r="B153" s="366"/>
      <c r="C153" s="367"/>
      <c r="D153" s="368"/>
      <c r="E153" s="382"/>
      <c r="F153" s="369"/>
      <c r="G153" s="383"/>
      <c r="H153" s="370"/>
      <c r="I153" s="378"/>
      <c r="J153" s="384"/>
    </row>
    <row r="154" customFormat="false" ht="21" hidden="false" customHeight="false" outlineLevel="0" collapsed="false">
      <c r="A154" s="366"/>
      <c r="B154" s="366"/>
      <c r="C154" s="367"/>
      <c r="D154" s="368"/>
      <c r="E154" s="382"/>
      <c r="F154" s="369"/>
      <c r="G154" s="383"/>
      <c r="H154" s="370"/>
      <c r="I154" s="378"/>
      <c r="J154" s="373"/>
    </row>
    <row r="155" customFormat="false" ht="21" hidden="false" customHeight="false" outlineLevel="0" collapsed="false">
      <c r="A155" s="366"/>
      <c r="B155" s="366"/>
      <c r="C155" s="367"/>
      <c r="D155" s="368"/>
      <c r="E155" s="382"/>
      <c r="F155" s="369"/>
      <c r="G155" s="383"/>
      <c r="H155" s="370"/>
      <c r="I155" s="378"/>
      <c r="J155" s="384"/>
    </row>
    <row r="156" customFormat="false" ht="21" hidden="false" customHeight="false" outlineLevel="0" collapsed="false">
      <c r="A156" s="366"/>
      <c r="B156" s="366"/>
      <c r="C156" s="367"/>
      <c r="D156" s="368"/>
      <c r="E156" s="382"/>
      <c r="F156" s="369"/>
      <c r="G156" s="383"/>
      <c r="H156" s="370"/>
      <c r="I156" s="378"/>
      <c r="J156" s="384"/>
    </row>
    <row r="157" customFormat="false" ht="28.5" hidden="false" customHeight="true" outlineLevel="0" collapsed="false">
      <c r="A157" s="366"/>
      <c r="B157" s="366"/>
      <c r="C157" s="367"/>
      <c r="D157" s="368"/>
      <c r="E157" s="382"/>
      <c r="F157" s="369"/>
      <c r="G157" s="383"/>
      <c r="H157" s="370"/>
      <c r="I157" s="378"/>
      <c r="J157" s="373"/>
    </row>
    <row r="158" customFormat="false" ht="44.25" hidden="false" customHeight="true" outlineLevel="0" collapsed="false">
      <c r="A158" s="366"/>
      <c r="B158" s="366"/>
      <c r="C158" s="367"/>
      <c r="D158" s="368"/>
      <c r="E158" s="382"/>
      <c r="F158" s="369"/>
      <c r="G158" s="383"/>
      <c r="H158" s="370"/>
      <c r="I158" s="378"/>
      <c r="J158" s="373"/>
    </row>
    <row r="159" customFormat="false" ht="21" hidden="false" customHeight="false" outlineLevel="0" collapsed="false">
      <c r="A159" s="366"/>
      <c r="B159" s="366"/>
      <c r="C159" s="367"/>
      <c r="D159" s="368"/>
      <c r="E159" s="382"/>
      <c r="F159" s="369"/>
      <c r="G159" s="383"/>
      <c r="H159" s="370"/>
      <c r="I159" s="378"/>
      <c r="J159" s="384"/>
    </row>
    <row r="160" customFormat="false" ht="21" hidden="false" customHeight="false" outlineLevel="0" collapsed="false">
      <c r="A160" s="366"/>
      <c r="B160" s="366"/>
      <c r="C160" s="367"/>
      <c r="D160" s="368"/>
      <c r="E160" s="382"/>
      <c r="F160" s="369"/>
      <c r="G160" s="383"/>
      <c r="H160" s="370"/>
      <c r="I160" s="378"/>
      <c r="J160" s="384"/>
    </row>
    <row r="161" customFormat="false" ht="21" hidden="false" customHeight="false" outlineLevel="0" collapsed="false">
      <c r="A161" s="366"/>
      <c r="B161" s="366"/>
      <c r="C161" s="367"/>
      <c r="D161" s="368"/>
      <c r="E161" s="382"/>
      <c r="F161" s="369"/>
      <c r="G161" s="383"/>
      <c r="H161" s="370"/>
      <c r="I161" s="378"/>
      <c r="J161" s="373"/>
    </row>
    <row r="162" customFormat="false" ht="21" hidden="false" customHeight="false" outlineLevel="0" collapsed="false">
      <c r="A162" s="366"/>
      <c r="B162" s="366"/>
      <c r="C162" s="367"/>
      <c r="D162" s="368"/>
      <c r="E162" s="382"/>
      <c r="F162" s="369"/>
      <c r="G162" s="383"/>
      <c r="H162" s="370"/>
      <c r="I162" s="378"/>
      <c r="J162" s="373"/>
    </row>
    <row r="163" customFormat="false" ht="21" hidden="false" customHeight="false" outlineLevel="0" collapsed="false">
      <c r="A163" s="366"/>
      <c r="B163" s="366"/>
      <c r="C163" s="367"/>
      <c r="D163" s="368"/>
      <c r="E163" s="382"/>
      <c r="F163" s="369"/>
      <c r="G163" s="383"/>
      <c r="H163" s="370"/>
      <c r="I163" s="378"/>
      <c r="J163" s="373"/>
    </row>
    <row r="164" customFormat="false" ht="27" hidden="false" customHeight="true" outlineLevel="0" collapsed="false">
      <c r="A164" s="366"/>
      <c r="B164" s="366"/>
      <c r="C164" s="367"/>
      <c r="D164" s="368"/>
      <c r="E164" s="382"/>
      <c r="F164" s="369"/>
      <c r="G164" s="383"/>
      <c r="H164" s="370"/>
      <c r="I164" s="378"/>
      <c r="J164" s="373"/>
    </row>
    <row r="165" customFormat="false" ht="21" hidden="false" customHeight="false" outlineLevel="0" collapsed="false">
      <c r="A165" s="366"/>
      <c r="B165" s="366"/>
      <c r="C165" s="367"/>
      <c r="D165" s="368"/>
      <c r="E165" s="382"/>
      <c r="F165" s="369"/>
      <c r="G165" s="383"/>
      <c r="H165" s="370"/>
      <c r="I165" s="378"/>
      <c r="J165" s="373"/>
    </row>
    <row r="166" customFormat="false" ht="21" hidden="false" customHeight="false" outlineLevel="0" collapsed="false">
      <c r="A166" s="366"/>
      <c r="B166" s="366"/>
      <c r="C166" s="367"/>
      <c r="D166" s="368"/>
      <c r="E166" s="382"/>
      <c r="F166" s="369"/>
      <c r="G166" s="383"/>
      <c r="H166" s="370"/>
      <c r="I166" s="378"/>
      <c r="J166" s="373"/>
    </row>
    <row r="167" customFormat="false" ht="20.25" hidden="false" customHeight="true" outlineLevel="0" collapsed="false">
      <c r="A167" s="366"/>
      <c r="B167" s="366"/>
      <c r="C167" s="367"/>
      <c r="D167" s="368"/>
      <c r="E167" s="382"/>
      <c r="F167" s="369"/>
      <c r="G167" s="383"/>
      <c r="H167" s="370"/>
      <c r="I167" s="378"/>
      <c r="J167" s="384"/>
    </row>
    <row r="168" customFormat="false" ht="21" hidden="false" customHeight="false" outlineLevel="0" collapsed="false">
      <c r="A168" s="366"/>
      <c r="B168" s="366"/>
      <c r="C168" s="367"/>
      <c r="D168" s="368"/>
      <c r="E168" s="382"/>
      <c r="F168" s="369"/>
      <c r="G168" s="383"/>
      <c r="H168" s="370"/>
      <c r="I168" s="378"/>
      <c r="J168" s="384"/>
    </row>
    <row r="169" customFormat="false" ht="21" hidden="false" customHeight="false" outlineLevel="0" collapsed="false">
      <c r="A169" s="366"/>
      <c r="B169" s="366"/>
      <c r="C169" s="367"/>
      <c r="D169" s="368"/>
      <c r="E169" s="382"/>
      <c r="F169" s="369"/>
      <c r="G169" s="383"/>
      <c r="H169" s="370"/>
      <c r="I169" s="378"/>
      <c r="J169" s="373"/>
    </row>
    <row r="170" customFormat="false" ht="21" hidden="false" customHeight="false" outlineLevel="0" collapsed="false">
      <c r="A170" s="366"/>
      <c r="B170" s="366"/>
      <c r="C170" s="367"/>
      <c r="D170" s="368"/>
      <c r="E170" s="382"/>
      <c r="F170" s="369"/>
      <c r="G170" s="383"/>
      <c r="H170" s="370"/>
      <c r="I170" s="378"/>
      <c r="J170" s="384"/>
    </row>
    <row r="171" customFormat="false" ht="21" hidden="false" customHeight="false" outlineLevel="0" collapsed="false">
      <c r="A171" s="366"/>
      <c r="B171" s="366"/>
      <c r="C171" s="367"/>
      <c r="D171" s="368"/>
      <c r="E171" s="382"/>
      <c r="F171" s="369"/>
      <c r="G171" s="383"/>
      <c r="H171" s="370"/>
      <c r="I171" s="378"/>
      <c r="J171" s="384"/>
    </row>
    <row r="172" customFormat="false" ht="21" hidden="false" customHeight="false" outlineLevel="0" collapsed="false">
      <c r="A172" s="366"/>
      <c r="B172" s="366"/>
      <c r="C172" s="367"/>
      <c r="D172" s="368"/>
      <c r="E172" s="382"/>
      <c r="F172" s="369"/>
      <c r="G172" s="383"/>
      <c r="H172" s="370"/>
      <c r="I172" s="378"/>
      <c r="J172" s="393"/>
    </row>
    <row r="173" customFormat="false" ht="21" hidden="false" customHeight="false" outlineLevel="0" collapsed="false">
      <c r="A173" s="366"/>
      <c r="B173" s="366"/>
      <c r="C173" s="367"/>
      <c r="D173" s="368"/>
      <c r="E173" s="382"/>
      <c r="F173" s="369"/>
      <c r="G173" s="383"/>
      <c r="H173" s="370"/>
      <c r="I173" s="378"/>
      <c r="J173" s="393"/>
    </row>
    <row r="174" customFormat="false" ht="22.5" hidden="false" customHeight="true" outlineLevel="0" collapsed="false">
      <c r="A174" s="366"/>
      <c r="B174" s="366"/>
      <c r="C174" s="367"/>
      <c r="D174" s="368"/>
      <c r="E174" s="382"/>
      <c r="F174" s="369"/>
      <c r="G174" s="383"/>
      <c r="H174" s="370"/>
      <c r="I174" s="378"/>
      <c r="J174" s="393"/>
    </row>
    <row r="175" customFormat="false" ht="22.5" hidden="false" customHeight="true" outlineLevel="0" collapsed="false">
      <c r="A175" s="366"/>
      <c r="B175" s="366"/>
      <c r="C175" s="367"/>
      <c r="D175" s="368"/>
      <c r="E175" s="382"/>
      <c r="F175" s="369"/>
      <c r="G175" s="383"/>
      <c r="H175" s="370"/>
      <c r="I175" s="378"/>
      <c r="J175" s="373"/>
    </row>
    <row r="176" customFormat="false" ht="21" hidden="false" customHeight="true" outlineLevel="0" collapsed="false">
      <c r="A176" s="366"/>
      <c r="B176" s="366"/>
      <c r="C176" s="367"/>
      <c r="D176" s="368"/>
      <c r="E176" s="382"/>
      <c r="F176" s="369"/>
      <c r="G176" s="383"/>
      <c r="H176" s="370"/>
      <c r="I176" s="378"/>
      <c r="J176" s="394"/>
    </row>
    <row r="177" customFormat="false" ht="21" hidden="false" customHeight="false" outlineLevel="0" collapsed="false">
      <c r="A177" s="366"/>
      <c r="B177" s="366"/>
      <c r="C177" s="367"/>
      <c r="D177" s="368"/>
      <c r="E177" s="382"/>
      <c r="F177" s="369"/>
      <c r="G177" s="383"/>
      <c r="H177" s="370"/>
      <c r="I177" s="378"/>
      <c r="J177" s="394"/>
    </row>
    <row r="178" customFormat="false" ht="21" hidden="false" customHeight="false" outlineLevel="0" collapsed="false">
      <c r="A178" s="366"/>
      <c r="B178" s="366"/>
      <c r="C178" s="380"/>
      <c r="D178" s="368"/>
      <c r="E178" s="382"/>
      <c r="F178" s="369"/>
      <c r="G178" s="383"/>
      <c r="H178" s="370"/>
      <c r="I178" s="378"/>
      <c r="J178" s="373"/>
    </row>
    <row r="179" customFormat="false" ht="21" hidden="false" customHeight="false" outlineLevel="0" collapsed="false">
      <c r="A179" s="366"/>
      <c r="B179" s="366"/>
      <c r="C179" s="367"/>
      <c r="D179" s="368"/>
      <c r="E179" s="382"/>
      <c r="F179" s="369"/>
      <c r="G179" s="383"/>
      <c r="H179" s="370"/>
      <c r="I179" s="378"/>
      <c r="J179" s="384"/>
    </row>
    <row r="180" customFormat="false" ht="21" hidden="false" customHeight="false" outlineLevel="0" collapsed="false">
      <c r="A180" s="366"/>
      <c r="C180" s="367"/>
      <c r="D180" s="368"/>
      <c r="E180" s="382"/>
      <c r="F180" s="369"/>
      <c r="G180" s="383"/>
      <c r="H180" s="370"/>
      <c r="I180" s="378"/>
      <c r="J180" s="384"/>
    </row>
    <row r="181" customFormat="false" ht="21" hidden="false" customHeight="false" outlineLevel="0" collapsed="false">
      <c r="A181" s="366"/>
      <c r="B181" s="366"/>
      <c r="C181" s="367"/>
      <c r="D181" s="368"/>
      <c r="E181" s="382"/>
      <c r="F181" s="369"/>
      <c r="G181" s="383"/>
      <c r="H181" s="370"/>
      <c r="I181" s="378"/>
      <c r="J181" s="373"/>
    </row>
    <row r="182" customFormat="false" ht="21" hidden="false" customHeight="false" outlineLevel="0" collapsed="false">
      <c r="A182" s="366"/>
      <c r="B182" s="366"/>
      <c r="C182" s="367"/>
      <c r="D182" s="368"/>
      <c r="E182" s="382"/>
      <c r="F182" s="369"/>
      <c r="G182" s="383"/>
      <c r="H182" s="370"/>
      <c r="I182" s="378"/>
      <c r="J182" s="384"/>
    </row>
    <row r="183" customFormat="false" ht="21" hidden="false" customHeight="false" outlineLevel="0" collapsed="false">
      <c r="A183" s="366"/>
      <c r="B183" s="366"/>
      <c r="C183" s="367"/>
      <c r="D183" s="368"/>
      <c r="E183" s="382"/>
      <c r="F183" s="369"/>
      <c r="G183" s="383"/>
      <c r="H183" s="370"/>
      <c r="I183" s="378"/>
      <c r="J183" s="384"/>
    </row>
    <row r="184" customFormat="false" ht="21" hidden="false" customHeight="false" outlineLevel="0" collapsed="false">
      <c r="A184" s="366"/>
      <c r="B184" s="366"/>
      <c r="C184" s="367"/>
      <c r="D184" s="368"/>
      <c r="E184" s="382"/>
      <c r="F184" s="369"/>
      <c r="G184" s="383"/>
      <c r="H184" s="370"/>
      <c r="I184" s="378"/>
      <c r="J184" s="375"/>
    </row>
    <row r="185" customFormat="false" ht="21" hidden="false" customHeight="false" outlineLevel="0" collapsed="false">
      <c r="A185" s="366"/>
      <c r="B185" s="366"/>
      <c r="C185" s="367"/>
      <c r="D185" s="368"/>
      <c r="E185" s="382"/>
      <c r="F185" s="369"/>
      <c r="G185" s="383"/>
      <c r="H185" s="370"/>
      <c r="I185" s="378"/>
      <c r="J185" s="384"/>
    </row>
    <row r="186" customFormat="false" ht="21" hidden="false" customHeight="false" outlineLevel="0" collapsed="false">
      <c r="A186" s="366"/>
      <c r="B186" s="366"/>
      <c r="C186" s="367"/>
      <c r="D186" s="368"/>
      <c r="E186" s="382"/>
      <c r="F186" s="369"/>
      <c r="G186" s="383"/>
      <c r="H186" s="370"/>
      <c r="I186" s="378"/>
      <c r="J186" s="384"/>
    </row>
    <row r="187" customFormat="false" ht="21" hidden="false" customHeight="false" outlineLevel="0" collapsed="false">
      <c r="A187" s="366"/>
      <c r="B187" s="366"/>
      <c r="C187" s="367"/>
      <c r="D187" s="368"/>
      <c r="E187" s="382"/>
      <c r="F187" s="369"/>
      <c r="G187" s="383"/>
      <c r="H187" s="370"/>
      <c r="I187" s="378"/>
      <c r="J187" s="384"/>
    </row>
    <row r="188" customFormat="false" ht="21" hidden="false" customHeight="true" outlineLevel="0" collapsed="false">
      <c r="A188" s="366"/>
      <c r="B188" s="366"/>
      <c r="C188" s="367"/>
      <c r="D188" s="368"/>
      <c r="E188" s="382"/>
      <c r="F188" s="369"/>
      <c r="G188" s="383"/>
      <c r="H188" s="370"/>
      <c r="I188" s="378"/>
      <c r="J188" s="384"/>
    </row>
    <row r="189" customFormat="false" ht="21" hidden="false" customHeight="true" outlineLevel="0" collapsed="false">
      <c r="A189" s="366"/>
      <c r="B189" s="366"/>
      <c r="C189" s="367"/>
      <c r="D189" s="368"/>
      <c r="E189" s="382"/>
      <c r="F189" s="369"/>
      <c r="G189" s="383"/>
      <c r="H189" s="370"/>
      <c r="I189" s="378"/>
      <c r="J189" s="373"/>
    </row>
    <row r="190" customFormat="false" ht="21" hidden="false" customHeight="true" outlineLevel="0" collapsed="false">
      <c r="A190" s="366"/>
      <c r="B190" s="366"/>
      <c r="C190" s="367"/>
      <c r="D190" s="368"/>
      <c r="E190" s="382"/>
      <c r="F190" s="369"/>
      <c r="G190" s="383"/>
      <c r="H190" s="370"/>
      <c r="I190" s="378"/>
      <c r="J190" s="384"/>
    </row>
    <row r="191" customFormat="false" ht="21" hidden="false" customHeight="true" outlineLevel="0" collapsed="false">
      <c r="A191" s="366"/>
      <c r="B191" s="366"/>
      <c r="C191" s="367"/>
      <c r="D191" s="368"/>
      <c r="E191" s="382"/>
      <c r="F191" s="369"/>
      <c r="G191" s="383"/>
      <c r="H191" s="370"/>
      <c r="I191" s="378"/>
      <c r="J191" s="384"/>
    </row>
    <row r="192" customFormat="false" ht="21" hidden="false" customHeight="true" outlineLevel="0" collapsed="false">
      <c r="A192" s="366"/>
      <c r="B192" s="366"/>
      <c r="C192" s="367"/>
      <c r="D192" s="368"/>
      <c r="E192" s="382"/>
      <c r="F192" s="369"/>
      <c r="G192" s="383"/>
      <c r="H192" s="370"/>
      <c r="I192" s="378"/>
      <c r="J192" s="373"/>
    </row>
    <row r="193" customFormat="false" ht="21" hidden="false" customHeight="true" outlineLevel="0" collapsed="false">
      <c r="A193" s="366"/>
      <c r="B193" s="366"/>
      <c r="C193" s="367"/>
      <c r="D193" s="368"/>
      <c r="E193" s="382"/>
      <c r="F193" s="369"/>
      <c r="G193" s="383"/>
      <c r="H193" s="370"/>
      <c r="I193" s="378"/>
      <c r="J193" s="373"/>
    </row>
    <row r="194" customFormat="false" ht="21" hidden="false" customHeight="true" outlineLevel="0" collapsed="false">
      <c r="A194" s="366"/>
      <c r="B194" s="366"/>
      <c r="C194" s="367"/>
      <c r="D194" s="368"/>
      <c r="E194" s="382"/>
      <c r="F194" s="369"/>
      <c r="G194" s="383"/>
      <c r="H194" s="370"/>
      <c r="I194" s="378"/>
      <c r="J194" s="373"/>
    </row>
    <row r="195" customFormat="false" ht="21" hidden="false" customHeight="true" outlineLevel="0" collapsed="false">
      <c r="A195" s="366"/>
      <c r="B195" s="366"/>
      <c r="C195" s="367"/>
      <c r="D195" s="368"/>
      <c r="E195" s="382"/>
      <c r="F195" s="369"/>
      <c r="G195" s="383"/>
      <c r="H195" s="370"/>
      <c r="I195" s="378"/>
      <c r="J195" s="373"/>
    </row>
    <row r="196" customFormat="false" ht="21" hidden="false" customHeight="true" outlineLevel="0" collapsed="false">
      <c r="A196" s="366"/>
      <c r="B196" s="366"/>
      <c r="C196" s="367"/>
      <c r="D196" s="368"/>
      <c r="E196" s="382"/>
      <c r="F196" s="369"/>
      <c r="G196" s="383"/>
      <c r="H196" s="370"/>
      <c r="I196" s="378"/>
      <c r="J196" s="384"/>
    </row>
    <row r="197" customFormat="false" ht="21" hidden="false" customHeight="true" outlineLevel="0" collapsed="false">
      <c r="A197" s="366"/>
      <c r="B197" s="366"/>
      <c r="C197" s="367"/>
      <c r="D197" s="368"/>
      <c r="E197" s="382"/>
      <c r="F197" s="369"/>
      <c r="G197" s="383"/>
      <c r="H197" s="370"/>
      <c r="I197" s="378"/>
      <c r="J197" s="384"/>
    </row>
    <row r="198" customFormat="false" ht="21" hidden="false" customHeight="true" outlineLevel="0" collapsed="false">
      <c r="A198" s="366"/>
      <c r="B198" s="366"/>
      <c r="C198" s="367"/>
      <c r="D198" s="368"/>
      <c r="E198" s="382"/>
      <c r="F198" s="369"/>
      <c r="G198" s="383"/>
      <c r="H198" s="370"/>
      <c r="I198" s="378"/>
      <c r="J198" s="373"/>
    </row>
    <row r="199" customFormat="false" ht="21" hidden="false" customHeight="true" outlineLevel="0" collapsed="false">
      <c r="A199" s="366"/>
      <c r="B199" s="366"/>
      <c r="C199" s="367"/>
      <c r="D199" s="368"/>
      <c r="E199" s="382"/>
      <c r="F199" s="369"/>
      <c r="G199" s="383"/>
      <c r="H199" s="370"/>
      <c r="I199" s="378"/>
      <c r="J199" s="373"/>
    </row>
    <row r="200" customFormat="false" ht="21" hidden="false" customHeight="true" outlineLevel="0" collapsed="false">
      <c r="A200" s="366"/>
      <c r="B200" s="366"/>
      <c r="C200" s="380"/>
      <c r="D200" s="368"/>
      <c r="E200" s="382"/>
      <c r="F200" s="369"/>
      <c r="G200" s="383"/>
      <c r="H200" s="370"/>
      <c r="I200" s="378"/>
      <c r="J200" s="384"/>
    </row>
    <row r="201" customFormat="false" ht="21" hidden="false" customHeight="true" outlineLevel="0" collapsed="false">
      <c r="A201" s="366"/>
      <c r="B201" s="366"/>
      <c r="C201" s="380"/>
      <c r="D201" s="368"/>
      <c r="E201" s="382"/>
      <c r="F201" s="369"/>
      <c r="G201" s="383"/>
      <c r="H201" s="370"/>
      <c r="I201" s="378"/>
      <c r="J201" s="384"/>
    </row>
    <row r="202" customFormat="false" ht="21" hidden="false" customHeight="true" outlineLevel="0" collapsed="false">
      <c r="A202" s="366"/>
      <c r="B202" s="366"/>
      <c r="C202" s="381"/>
      <c r="D202" s="382"/>
      <c r="E202" s="382"/>
      <c r="F202" s="369"/>
      <c r="G202" s="383"/>
      <c r="H202" s="370"/>
      <c r="I202" s="378"/>
      <c r="J202" s="393"/>
    </row>
    <row r="203" customFormat="false" ht="21" hidden="false" customHeight="true" outlineLevel="0" collapsed="false">
      <c r="A203" s="366"/>
      <c r="B203" s="366"/>
      <c r="C203" s="391"/>
      <c r="D203" s="368"/>
      <c r="E203" s="368"/>
      <c r="F203" s="369"/>
      <c r="G203" s="383"/>
      <c r="H203" s="370"/>
      <c r="I203" s="378"/>
      <c r="J203" s="373"/>
    </row>
    <row r="204" customFormat="false" ht="21" hidden="false" customHeight="true" outlineLevel="0" collapsed="false">
      <c r="A204" s="366"/>
      <c r="B204" s="366"/>
      <c r="C204" s="380"/>
      <c r="D204" s="368"/>
      <c r="E204" s="368"/>
      <c r="F204" s="369"/>
      <c r="G204" s="383"/>
      <c r="H204" s="370"/>
      <c r="I204" s="378"/>
      <c r="J204" s="373"/>
    </row>
    <row r="205" customFormat="false" ht="21" hidden="false" customHeight="true" outlineLevel="0" collapsed="false">
      <c r="A205" s="366"/>
      <c r="B205" s="366"/>
      <c r="C205" s="380"/>
      <c r="D205" s="368"/>
      <c r="E205" s="368"/>
      <c r="F205" s="369"/>
      <c r="G205" s="383"/>
      <c r="H205" s="370"/>
      <c r="I205" s="378"/>
      <c r="J205" s="373"/>
    </row>
    <row r="206" customFormat="false" ht="21" hidden="false" customHeight="true" outlineLevel="0" collapsed="false">
      <c r="A206" s="366"/>
      <c r="B206" s="366"/>
      <c r="C206" s="380"/>
      <c r="D206" s="368"/>
      <c r="E206" s="368"/>
      <c r="F206" s="369"/>
      <c r="G206" s="383"/>
      <c r="H206" s="370"/>
      <c r="I206" s="378"/>
      <c r="J206" s="373"/>
    </row>
    <row r="207" customFormat="false" ht="21" hidden="false" customHeight="true" outlineLevel="0" collapsed="false">
      <c r="A207" s="366"/>
      <c r="B207" s="366"/>
      <c r="C207" s="367"/>
      <c r="D207" s="368"/>
      <c r="E207" s="368"/>
      <c r="F207" s="369"/>
      <c r="G207" s="383"/>
      <c r="H207" s="370"/>
      <c r="I207" s="378"/>
      <c r="J207" s="373"/>
    </row>
    <row r="208" customFormat="false" ht="21" hidden="false" customHeight="true" outlineLevel="0" collapsed="false">
      <c r="A208" s="366"/>
      <c r="B208" s="366"/>
      <c r="C208" s="380"/>
      <c r="D208" s="368"/>
      <c r="E208" s="368"/>
      <c r="F208" s="369"/>
      <c r="G208" s="383"/>
      <c r="H208" s="370"/>
      <c r="I208" s="378"/>
      <c r="J208" s="373"/>
    </row>
    <row r="209" customFormat="false" ht="36" hidden="false" customHeight="true" outlineLevel="0" collapsed="false">
      <c r="A209" s="366"/>
      <c r="B209" s="366"/>
      <c r="C209" s="391"/>
      <c r="D209" s="368"/>
      <c r="E209" s="368"/>
      <c r="F209" s="369"/>
      <c r="G209" s="383"/>
      <c r="H209" s="370"/>
      <c r="I209" s="378"/>
      <c r="J209" s="373"/>
    </row>
    <row r="210" customFormat="false" ht="21" hidden="false" customHeight="true" outlineLevel="0" collapsed="false">
      <c r="A210" s="366"/>
      <c r="B210" s="366"/>
      <c r="C210" s="380"/>
      <c r="D210" s="368"/>
      <c r="E210" s="368"/>
      <c r="F210" s="369"/>
      <c r="G210" s="383"/>
      <c r="H210" s="370"/>
      <c r="I210" s="378"/>
      <c r="J210" s="373"/>
    </row>
    <row r="211" customFormat="false" ht="21" hidden="false" customHeight="true" outlineLevel="0" collapsed="false">
      <c r="A211" s="366"/>
      <c r="B211" s="366"/>
      <c r="C211" s="380"/>
      <c r="D211" s="368"/>
      <c r="E211" s="368"/>
      <c r="F211" s="369"/>
      <c r="G211" s="383"/>
      <c r="H211" s="370"/>
      <c r="I211" s="378"/>
      <c r="J211" s="373"/>
    </row>
    <row r="212" customFormat="false" ht="21" hidden="false" customHeight="true" outlineLevel="0" collapsed="false">
      <c r="A212" s="366"/>
      <c r="B212" s="366"/>
      <c r="C212" s="380"/>
      <c r="D212" s="368"/>
      <c r="E212" s="368"/>
      <c r="F212" s="369"/>
      <c r="G212" s="383"/>
      <c r="H212" s="370"/>
      <c r="I212" s="378"/>
      <c r="J212" s="373"/>
    </row>
    <row r="213" customFormat="false" ht="21" hidden="false" customHeight="true" outlineLevel="0" collapsed="false">
      <c r="A213" s="366"/>
      <c r="B213" s="366"/>
      <c r="C213" s="380"/>
      <c r="D213" s="368"/>
      <c r="E213" s="368"/>
      <c r="F213" s="369"/>
      <c r="G213" s="383"/>
      <c r="H213" s="370"/>
      <c r="I213" s="378"/>
      <c r="J213" s="384"/>
    </row>
    <row r="214" customFormat="false" ht="21" hidden="false" customHeight="true" outlineLevel="0" collapsed="false">
      <c r="A214" s="366"/>
      <c r="B214" s="366"/>
      <c r="C214" s="380"/>
      <c r="D214" s="368"/>
      <c r="E214" s="368"/>
      <c r="F214" s="369"/>
      <c r="G214" s="383"/>
      <c r="H214" s="370"/>
      <c r="I214" s="378"/>
      <c r="J214" s="384"/>
    </row>
    <row r="215" customFormat="false" ht="21" hidden="false" customHeight="true" outlineLevel="0" collapsed="false">
      <c r="A215" s="366"/>
      <c r="B215" s="366"/>
      <c r="C215" s="367"/>
      <c r="D215" s="368"/>
      <c r="E215" s="382"/>
      <c r="F215" s="369"/>
      <c r="G215" s="383"/>
      <c r="H215" s="370"/>
      <c r="I215" s="378"/>
      <c r="J215" s="373"/>
    </row>
    <row r="216" customFormat="false" ht="21" hidden="false" customHeight="true" outlineLevel="0" collapsed="false">
      <c r="A216" s="366"/>
      <c r="B216" s="366"/>
      <c r="C216" s="380"/>
      <c r="D216" s="368"/>
      <c r="E216" s="368"/>
      <c r="F216" s="369"/>
      <c r="G216" s="383"/>
      <c r="H216" s="370"/>
      <c r="I216" s="378"/>
      <c r="J216" s="384"/>
    </row>
    <row r="217" customFormat="false" ht="21" hidden="false" customHeight="true" outlineLevel="0" collapsed="false">
      <c r="A217" s="366"/>
      <c r="C217" s="380"/>
      <c r="D217" s="368"/>
      <c r="E217" s="368"/>
      <c r="F217" s="369"/>
      <c r="G217" s="383"/>
      <c r="H217" s="370"/>
      <c r="I217" s="378"/>
      <c r="J217" s="384"/>
    </row>
    <row r="218" customFormat="false" ht="21" hidden="false" customHeight="true" outlineLevel="0" collapsed="false">
      <c r="A218" s="366"/>
      <c r="B218" s="366"/>
      <c r="C218" s="367"/>
      <c r="D218" s="368"/>
      <c r="E218" s="368"/>
      <c r="F218" s="369"/>
      <c r="G218" s="383"/>
      <c r="H218" s="370"/>
      <c r="I218" s="378"/>
      <c r="J218" s="395"/>
    </row>
    <row r="219" customFormat="false" ht="21" hidden="false" customHeight="true" outlineLevel="0" collapsed="false">
      <c r="A219" s="366"/>
      <c r="B219" s="366"/>
      <c r="C219" s="367"/>
      <c r="D219" s="368"/>
      <c r="E219" s="382"/>
      <c r="F219" s="369"/>
      <c r="G219" s="383"/>
      <c r="H219" s="370"/>
      <c r="I219" s="378"/>
      <c r="J219" s="384"/>
    </row>
    <row r="220" customFormat="false" ht="21" hidden="false" customHeight="true" outlineLevel="0" collapsed="false">
      <c r="A220" s="366"/>
      <c r="B220" s="366"/>
      <c r="C220" s="367"/>
      <c r="D220" s="368"/>
      <c r="E220" s="382"/>
      <c r="F220" s="369"/>
      <c r="G220" s="383"/>
      <c r="H220" s="370"/>
      <c r="I220" s="378"/>
      <c r="J220" s="384"/>
    </row>
    <row r="221" customFormat="false" ht="21" hidden="false" customHeight="true" outlineLevel="0" collapsed="false">
      <c r="A221" s="366"/>
      <c r="B221" s="366"/>
      <c r="C221" s="367"/>
      <c r="D221" s="368"/>
      <c r="E221" s="368"/>
      <c r="F221" s="369"/>
      <c r="G221" s="383"/>
      <c r="H221" s="370"/>
      <c r="I221" s="378"/>
      <c r="J221" s="384"/>
    </row>
    <row r="222" customFormat="false" ht="21" hidden="false" customHeight="true" outlineLevel="0" collapsed="false">
      <c r="A222" s="366"/>
      <c r="B222" s="366"/>
      <c r="C222" s="380"/>
      <c r="D222" s="368"/>
      <c r="E222" s="368"/>
      <c r="F222" s="369"/>
      <c r="G222" s="383"/>
      <c r="H222" s="370"/>
      <c r="I222" s="378"/>
      <c r="J222" s="373"/>
    </row>
    <row r="223" customFormat="false" ht="21" hidden="false" customHeight="true" outlineLevel="0" collapsed="false">
      <c r="A223" s="366"/>
      <c r="B223" s="366"/>
      <c r="C223" s="380"/>
      <c r="D223" s="368"/>
      <c r="E223" s="368"/>
      <c r="F223" s="369"/>
      <c r="G223" s="383"/>
      <c r="H223" s="370"/>
      <c r="I223" s="378"/>
      <c r="J223" s="373"/>
    </row>
    <row r="224" customFormat="false" ht="21" hidden="false" customHeight="true" outlineLevel="0" collapsed="false">
      <c r="A224" s="366"/>
      <c r="B224" s="366"/>
      <c r="C224" s="380"/>
      <c r="D224" s="368"/>
      <c r="E224" s="368"/>
      <c r="F224" s="369"/>
      <c r="G224" s="383"/>
      <c r="H224" s="370"/>
      <c r="I224" s="378"/>
      <c r="J224" s="384"/>
    </row>
    <row r="225" customFormat="false" ht="21" hidden="false" customHeight="true" outlineLevel="0" collapsed="false">
      <c r="A225" s="366"/>
      <c r="B225" s="366"/>
      <c r="C225" s="380"/>
      <c r="D225" s="368"/>
      <c r="E225" s="368"/>
      <c r="F225" s="369"/>
      <c r="G225" s="383"/>
      <c r="H225" s="370"/>
      <c r="I225" s="378"/>
      <c r="J225" s="384"/>
    </row>
    <row r="226" customFormat="false" ht="21" hidden="false" customHeight="true" outlineLevel="0" collapsed="false">
      <c r="A226" s="366"/>
      <c r="B226" s="366"/>
      <c r="C226" s="380"/>
      <c r="D226" s="368"/>
      <c r="E226" s="368"/>
      <c r="F226" s="369"/>
      <c r="G226" s="383"/>
      <c r="H226" s="370"/>
      <c r="I226" s="378"/>
      <c r="J226" s="384"/>
    </row>
    <row r="227" customFormat="false" ht="21" hidden="false" customHeight="true" outlineLevel="0" collapsed="false">
      <c r="A227" s="366"/>
      <c r="B227" s="366"/>
      <c r="C227" s="380"/>
      <c r="D227" s="368"/>
      <c r="E227" s="368"/>
      <c r="F227" s="369"/>
      <c r="G227" s="383"/>
      <c r="H227" s="370"/>
      <c r="I227" s="378"/>
      <c r="J227" s="373"/>
    </row>
    <row r="228" customFormat="false" ht="21" hidden="false" customHeight="true" outlineLevel="0" collapsed="false">
      <c r="A228" s="366"/>
      <c r="B228" s="366"/>
      <c r="C228" s="380"/>
      <c r="D228" s="368"/>
      <c r="E228" s="368"/>
      <c r="F228" s="369"/>
      <c r="G228" s="383"/>
      <c r="H228" s="370"/>
      <c r="I228" s="378"/>
      <c r="J228" s="373"/>
    </row>
    <row r="229" customFormat="false" ht="21" hidden="false" customHeight="true" outlineLevel="0" collapsed="false">
      <c r="A229" s="366"/>
      <c r="B229" s="366"/>
      <c r="C229" s="380"/>
      <c r="D229" s="368"/>
      <c r="E229" s="368"/>
      <c r="F229" s="369"/>
      <c r="G229" s="383"/>
      <c r="H229" s="370"/>
      <c r="I229" s="378"/>
      <c r="J229" s="384"/>
    </row>
    <row r="230" customFormat="false" ht="21" hidden="false" customHeight="true" outlineLevel="0" collapsed="false">
      <c r="A230" s="366"/>
      <c r="B230" s="366"/>
      <c r="C230" s="380"/>
      <c r="D230" s="368"/>
      <c r="E230" s="368"/>
      <c r="F230" s="369"/>
      <c r="G230" s="383"/>
      <c r="H230" s="370"/>
      <c r="I230" s="378"/>
      <c r="J230" s="384"/>
    </row>
    <row r="231" customFormat="false" ht="21" hidden="false" customHeight="true" outlineLevel="0" collapsed="false">
      <c r="A231" s="366"/>
      <c r="B231" s="366"/>
      <c r="C231" s="380"/>
      <c r="D231" s="368"/>
      <c r="E231" s="368"/>
      <c r="F231" s="369"/>
      <c r="G231" s="383"/>
      <c r="H231" s="370"/>
      <c r="I231" s="378"/>
      <c r="J231" s="384"/>
    </row>
    <row r="232" customFormat="false" ht="21" hidden="false" customHeight="true" outlineLevel="0" collapsed="false">
      <c r="A232" s="366"/>
      <c r="B232" s="366"/>
      <c r="C232" s="380"/>
      <c r="D232" s="368"/>
      <c r="E232" s="368"/>
      <c r="F232" s="369"/>
      <c r="G232" s="383"/>
      <c r="H232" s="370"/>
      <c r="I232" s="378"/>
      <c r="J232" s="384"/>
    </row>
    <row r="233" customFormat="false" ht="21" hidden="false" customHeight="true" outlineLevel="0" collapsed="false">
      <c r="A233" s="366"/>
      <c r="B233" s="366"/>
      <c r="C233" s="381"/>
      <c r="D233" s="382"/>
      <c r="E233" s="382"/>
      <c r="F233" s="369"/>
      <c r="G233" s="383"/>
      <c r="H233" s="370"/>
      <c r="I233" s="378"/>
      <c r="J233" s="393"/>
    </row>
    <row r="234" customFormat="false" ht="21" hidden="false" customHeight="false" outlineLevel="0" collapsed="false">
      <c r="A234" s="366"/>
      <c r="B234" s="366"/>
      <c r="C234" s="381"/>
      <c r="D234" s="382"/>
      <c r="E234" s="368"/>
      <c r="F234" s="369"/>
      <c r="G234" s="370"/>
      <c r="H234" s="370"/>
      <c r="I234" s="378"/>
      <c r="J234" s="384"/>
    </row>
    <row r="235" customFormat="false" ht="20.25" hidden="false" customHeight="true" outlineLevel="0" collapsed="false">
      <c r="A235" s="366"/>
      <c r="B235" s="366"/>
      <c r="C235" s="380"/>
      <c r="D235" s="368"/>
      <c r="E235" s="368"/>
      <c r="F235" s="369"/>
      <c r="G235" s="383"/>
      <c r="H235" s="370"/>
      <c r="I235" s="378"/>
      <c r="J235" s="384"/>
    </row>
    <row r="236" customFormat="false" ht="21" hidden="false" customHeight="false" outlineLevel="0" collapsed="false">
      <c r="A236" s="366"/>
      <c r="B236" s="366"/>
      <c r="C236" s="367"/>
      <c r="D236" s="368"/>
      <c r="E236" s="368"/>
      <c r="F236" s="369"/>
      <c r="G236" s="396"/>
      <c r="H236" s="370"/>
      <c r="I236" s="378"/>
    </row>
    <row r="237" customFormat="false" ht="20.25" hidden="false" customHeight="true" outlineLevel="0" collapsed="false">
      <c r="A237" s="366"/>
      <c r="B237" s="366"/>
      <c r="C237" s="380"/>
      <c r="D237" s="368"/>
      <c r="E237" s="368"/>
      <c r="F237" s="369"/>
      <c r="G237" s="370"/>
      <c r="H237" s="370"/>
      <c r="I237" s="378"/>
      <c r="J237" s="395"/>
    </row>
    <row r="238" customFormat="false" ht="20.25" hidden="false" customHeight="true" outlineLevel="0" collapsed="false">
      <c r="A238" s="366"/>
      <c r="B238" s="366"/>
      <c r="C238" s="380"/>
      <c r="D238" s="368"/>
      <c r="E238" s="368"/>
      <c r="F238" s="369"/>
      <c r="G238" s="370"/>
      <c r="H238" s="370"/>
      <c r="I238" s="378"/>
      <c r="J238" s="373"/>
    </row>
    <row r="239" customFormat="false" ht="20.25" hidden="false" customHeight="true" outlineLevel="0" collapsed="false">
      <c r="A239" s="366"/>
      <c r="B239" s="366"/>
      <c r="C239" s="380"/>
      <c r="D239" s="368"/>
      <c r="E239" s="368"/>
      <c r="F239" s="369"/>
      <c r="G239" s="370"/>
      <c r="H239" s="370"/>
      <c r="I239" s="378"/>
      <c r="J239" s="373"/>
    </row>
    <row r="240" customFormat="false" ht="21" hidden="false" customHeight="false" outlineLevel="0" collapsed="false">
      <c r="A240" s="366"/>
      <c r="B240" s="366"/>
      <c r="C240" s="380"/>
      <c r="D240" s="368"/>
      <c r="E240" s="368"/>
      <c r="F240" s="369"/>
      <c r="G240" s="370"/>
      <c r="H240" s="370"/>
      <c r="I240" s="378"/>
      <c r="J240" s="373"/>
    </row>
    <row r="241" customFormat="false" ht="20.25" hidden="false" customHeight="true" outlineLevel="0" collapsed="false">
      <c r="A241" s="366"/>
      <c r="B241" s="366"/>
      <c r="C241" s="380"/>
      <c r="D241" s="368"/>
      <c r="E241" s="368"/>
      <c r="F241" s="369"/>
      <c r="G241" s="370"/>
      <c r="H241" s="370"/>
      <c r="I241" s="378"/>
      <c r="J241" s="373"/>
    </row>
    <row r="242" customFormat="false" ht="21" hidden="false" customHeight="false" outlineLevel="0" collapsed="false">
      <c r="A242" s="366"/>
      <c r="B242" s="366"/>
      <c r="C242" s="380"/>
      <c r="D242" s="368"/>
      <c r="E242" s="368"/>
      <c r="F242" s="369"/>
      <c r="G242" s="370"/>
      <c r="H242" s="370"/>
      <c r="I242" s="378"/>
      <c r="J242" s="375"/>
    </row>
    <row r="243" customFormat="false" ht="20.25" hidden="false" customHeight="true" outlineLevel="0" collapsed="false">
      <c r="A243" s="366"/>
      <c r="B243" s="366"/>
      <c r="C243" s="380"/>
      <c r="D243" s="368"/>
      <c r="E243" s="368"/>
      <c r="F243" s="369"/>
      <c r="G243" s="370"/>
      <c r="H243" s="370"/>
      <c r="I243" s="378"/>
      <c r="J243" s="375"/>
    </row>
    <row r="244" customFormat="false" ht="21" hidden="false" customHeight="false" outlineLevel="0" collapsed="false">
      <c r="A244" s="366"/>
      <c r="B244" s="366"/>
      <c r="C244" s="381"/>
      <c r="D244" s="368"/>
      <c r="E244" s="368"/>
      <c r="F244" s="369"/>
      <c r="G244" s="370"/>
      <c r="H244" s="370"/>
      <c r="I244" s="378"/>
      <c r="J244" s="397"/>
    </row>
    <row r="245" customFormat="false" ht="18" hidden="false" customHeight="true" outlineLevel="0" collapsed="false">
      <c r="A245" s="366"/>
      <c r="C245" s="380"/>
      <c r="D245" s="368"/>
      <c r="E245" s="368"/>
      <c r="F245" s="369"/>
      <c r="G245" s="370"/>
      <c r="H245" s="370"/>
      <c r="I245" s="378"/>
      <c r="J245" s="397"/>
    </row>
    <row r="246" customFormat="false" ht="20.25" hidden="false" customHeight="true" outlineLevel="0" collapsed="false">
      <c r="A246" s="366"/>
      <c r="B246" s="366"/>
      <c r="C246" s="380"/>
      <c r="D246" s="368"/>
      <c r="E246" s="368"/>
      <c r="F246" s="369"/>
      <c r="G246" s="370"/>
      <c r="H246" s="370"/>
      <c r="I246" s="378"/>
      <c r="J246" s="375"/>
    </row>
    <row r="247" customFormat="false" ht="31.5" hidden="false" customHeight="true" outlineLevel="0" collapsed="false">
      <c r="A247" s="366"/>
      <c r="B247" s="366"/>
      <c r="C247" s="380"/>
      <c r="D247" s="368"/>
      <c r="E247" s="368"/>
      <c r="F247" s="369"/>
      <c r="G247" s="370"/>
      <c r="H247" s="370"/>
      <c r="I247" s="378"/>
      <c r="J247" s="375"/>
    </row>
    <row r="248" customFormat="false" ht="20.25" hidden="false" customHeight="true" outlineLevel="0" collapsed="false">
      <c r="A248" s="366"/>
      <c r="B248" s="366"/>
      <c r="C248" s="380"/>
      <c r="D248" s="368"/>
      <c r="E248" s="368"/>
      <c r="F248" s="369"/>
      <c r="G248" s="370"/>
      <c r="H248" s="370"/>
      <c r="I248" s="378"/>
      <c r="J248" s="392"/>
    </row>
    <row r="249" customFormat="false" ht="21" hidden="false" customHeight="false" outlineLevel="0" collapsed="false">
      <c r="A249" s="366"/>
      <c r="B249" s="366"/>
      <c r="C249" s="380"/>
      <c r="D249" s="368"/>
      <c r="E249" s="368"/>
      <c r="F249" s="369"/>
      <c r="G249" s="370"/>
      <c r="H249" s="370"/>
      <c r="I249" s="378"/>
      <c r="J249" s="392"/>
    </row>
    <row r="250" customFormat="false" ht="20.25" hidden="false" customHeight="true" outlineLevel="0" collapsed="false">
      <c r="A250" s="366"/>
      <c r="B250" s="366"/>
      <c r="C250" s="380"/>
      <c r="D250" s="368"/>
      <c r="E250" s="368"/>
      <c r="F250" s="369"/>
      <c r="G250" s="370"/>
      <c r="H250" s="370"/>
      <c r="I250" s="378"/>
      <c r="J250" s="397"/>
    </row>
    <row r="251" customFormat="false" ht="20.25" hidden="false" customHeight="true" outlineLevel="0" collapsed="false">
      <c r="A251" s="366"/>
      <c r="B251" s="366"/>
      <c r="C251" s="380"/>
      <c r="D251" s="368"/>
      <c r="E251" s="368"/>
      <c r="F251" s="369"/>
      <c r="G251" s="370"/>
      <c r="H251" s="370"/>
      <c r="I251" s="378"/>
      <c r="J251" s="397"/>
    </row>
    <row r="252" customFormat="false" ht="20.25" hidden="false" customHeight="true" outlineLevel="0" collapsed="false">
      <c r="A252" s="366"/>
      <c r="B252" s="366"/>
      <c r="C252" s="380"/>
      <c r="D252" s="368"/>
      <c r="E252" s="368"/>
      <c r="F252" s="369"/>
      <c r="G252" s="370"/>
      <c r="H252" s="370"/>
      <c r="I252" s="378"/>
      <c r="J252" s="397"/>
    </row>
    <row r="253" customFormat="false" ht="20.25" hidden="false" customHeight="true" outlineLevel="0" collapsed="false">
      <c r="A253" s="366"/>
      <c r="B253" s="366"/>
      <c r="C253" s="380"/>
      <c r="D253" s="368"/>
      <c r="E253" s="368"/>
      <c r="F253" s="369"/>
      <c r="G253" s="370"/>
      <c r="H253" s="370"/>
      <c r="I253" s="378"/>
      <c r="J253" s="397"/>
    </row>
    <row r="254" customFormat="false" ht="20.25" hidden="false" customHeight="true" outlineLevel="0" collapsed="false">
      <c r="A254" s="366"/>
      <c r="B254" s="366"/>
      <c r="C254" s="380"/>
      <c r="D254" s="368"/>
      <c r="E254" s="368"/>
      <c r="F254" s="369"/>
      <c r="G254" s="370"/>
      <c r="H254" s="370"/>
      <c r="I254" s="378"/>
      <c r="J254" s="392"/>
    </row>
    <row r="255" customFormat="false" ht="20.25" hidden="false" customHeight="true" outlineLevel="0" collapsed="false">
      <c r="A255" s="366"/>
      <c r="B255" s="366"/>
      <c r="C255" s="380"/>
      <c r="D255" s="368"/>
      <c r="E255" s="368"/>
      <c r="F255" s="369"/>
      <c r="G255" s="370"/>
      <c r="H255" s="370"/>
      <c r="I255" s="378"/>
      <c r="J255" s="392"/>
    </row>
    <row r="256" customFormat="false" ht="19.5" hidden="false" customHeight="true" outlineLevel="0" collapsed="false">
      <c r="A256" s="366"/>
      <c r="B256" s="366"/>
      <c r="C256" s="380"/>
      <c r="D256" s="368"/>
      <c r="E256" s="368"/>
      <c r="F256" s="369"/>
      <c r="G256" s="370"/>
      <c r="H256" s="370"/>
      <c r="I256" s="378"/>
      <c r="J256" s="398"/>
    </row>
    <row r="257" customFormat="false" ht="20.25" hidden="false" customHeight="true" outlineLevel="0" collapsed="false">
      <c r="A257" s="366"/>
      <c r="B257" s="366"/>
      <c r="C257" s="380"/>
      <c r="D257" s="368"/>
      <c r="E257" s="368"/>
      <c r="F257" s="369"/>
      <c r="G257" s="370"/>
      <c r="H257" s="370"/>
      <c r="I257" s="378"/>
      <c r="J257" s="398"/>
    </row>
    <row r="258" customFormat="false" ht="20.25" hidden="false" customHeight="true" outlineLevel="0" collapsed="false">
      <c r="A258" s="366"/>
      <c r="B258" s="366"/>
      <c r="C258" s="380"/>
      <c r="D258" s="368"/>
      <c r="E258" s="368"/>
      <c r="F258" s="369"/>
      <c r="G258" s="370"/>
      <c r="H258" s="370"/>
      <c r="I258" s="378"/>
      <c r="J258" s="398"/>
    </row>
    <row r="259" customFormat="false" ht="20.25" hidden="false" customHeight="true" outlineLevel="0" collapsed="false">
      <c r="A259" s="366"/>
      <c r="B259" s="366"/>
      <c r="C259" s="380"/>
      <c r="D259" s="368"/>
      <c r="E259" s="368"/>
      <c r="F259" s="369"/>
      <c r="G259" s="370"/>
      <c r="H259" s="370"/>
      <c r="I259" s="378"/>
      <c r="J259" s="398"/>
    </row>
    <row r="260" customFormat="false" ht="20.25" hidden="false" customHeight="true" outlineLevel="0" collapsed="false">
      <c r="A260" s="366"/>
      <c r="B260" s="366"/>
      <c r="C260" s="380"/>
      <c r="D260" s="368"/>
      <c r="E260" s="368"/>
      <c r="F260" s="369"/>
      <c r="G260" s="370"/>
      <c r="H260" s="370"/>
      <c r="I260" s="378"/>
      <c r="J260" s="398"/>
    </row>
    <row r="261" customFormat="false" ht="20.25" hidden="false" customHeight="true" outlineLevel="0" collapsed="false">
      <c r="A261" s="366"/>
      <c r="B261" s="366"/>
      <c r="C261" s="380"/>
      <c r="D261" s="368"/>
      <c r="E261" s="368"/>
      <c r="F261" s="369"/>
      <c r="G261" s="370"/>
      <c r="H261" s="370"/>
      <c r="I261" s="378"/>
      <c r="J261" s="398"/>
    </row>
    <row r="262" customFormat="false" ht="19.5" hidden="false" customHeight="true" outlineLevel="0" collapsed="false">
      <c r="A262" s="366"/>
      <c r="B262" s="366"/>
      <c r="C262" s="380"/>
      <c r="D262" s="368"/>
      <c r="E262" s="368"/>
      <c r="F262" s="369"/>
      <c r="G262" s="370"/>
      <c r="H262" s="370"/>
      <c r="I262" s="378"/>
      <c r="J262" s="375"/>
    </row>
    <row r="263" customFormat="false" ht="19.5" hidden="false" customHeight="true" outlineLevel="0" collapsed="false">
      <c r="A263" s="366"/>
      <c r="B263" s="366"/>
      <c r="C263" s="380"/>
      <c r="D263" s="368"/>
      <c r="E263" s="368"/>
      <c r="F263" s="369"/>
      <c r="G263" s="370"/>
      <c r="H263" s="370"/>
      <c r="I263" s="378"/>
    </row>
    <row r="264" customFormat="false" ht="19.5" hidden="false" customHeight="true" outlineLevel="0" collapsed="false">
      <c r="A264" s="366"/>
      <c r="B264" s="366"/>
      <c r="C264" s="380"/>
      <c r="D264" s="368"/>
      <c r="E264" s="368"/>
      <c r="F264" s="369"/>
      <c r="G264" s="370"/>
      <c r="H264" s="370"/>
      <c r="I264" s="378"/>
      <c r="J264" s="399"/>
    </row>
    <row r="265" customFormat="false" ht="19.5" hidden="false" customHeight="true" outlineLevel="0" collapsed="false">
      <c r="A265" s="366"/>
      <c r="B265" s="366"/>
      <c r="C265" s="380"/>
      <c r="D265" s="368"/>
      <c r="E265" s="368"/>
      <c r="F265" s="369"/>
      <c r="G265" s="370"/>
      <c r="H265" s="370"/>
      <c r="I265" s="378"/>
      <c r="J265" s="399"/>
    </row>
    <row r="266" customFormat="false" ht="19.5" hidden="false" customHeight="true" outlineLevel="0" collapsed="false">
      <c r="A266" s="366"/>
      <c r="B266" s="366"/>
      <c r="C266" s="380"/>
      <c r="D266" s="368"/>
      <c r="E266" s="368"/>
      <c r="F266" s="369"/>
      <c r="G266" s="370"/>
      <c r="H266" s="370"/>
      <c r="I266" s="378"/>
    </row>
    <row r="267" customFormat="false" ht="19.5" hidden="false" customHeight="true" outlineLevel="0" collapsed="false">
      <c r="A267" s="366"/>
      <c r="B267" s="366"/>
      <c r="C267" s="380"/>
      <c r="D267" s="368"/>
      <c r="E267" s="368"/>
      <c r="F267" s="369"/>
      <c r="G267" s="370"/>
      <c r="H267" s="370"/>
      <c r="I267" s="378"/>
      <c r="J267" s="399"/>
    </row>
    <row r="268" customFormat="false" ht="19.5" hidden="false" customHeight="true" outlineLevel="0" collapsed="false">
      <c r="A268" s="366"/>
      <c r="B268" s="366"/>
      <c r="C268" s="380"/>
      <c r="D268" s="368"/>
      <c r="E268" s="368"/>
      <c r="F268" s="369"/>
      <c r="G268" s="370"/>
      <c r="H268" s="370"/>
      <c r="I268" s="378"/>
      <c r="J268" s="399"/>
    </row>
    <row r="269" customFormat="false" ht="19.5" hidden="false" customHeight="true" outlineLevel="0" collapsed="false">
      <c r="A269" s="366"/>
      <c r="B269" s="366"/>
      <c r="C269" s="380"/>
      <c r="D269" s="368"/>
      <c r="E269" s="368"/>
      <c r="F269" s="369"/>
      <c r="G269" s="370"/>
      <c r="H269" s="370"/>
      <c r="I269" s="378"/>
      <c r="J269" s="399"/>
    </row>
    <row r="270" customFormat="false" ht="19.5" hidden="false" customHeight="true" outlineLevel="0" collapsed="false">
      <c r="A270" s="366"/>
      <c r="B270" s="366"/>
      <c r="C270" s="380"/>
      <c r="D270" s="368"/>
      <c r="E270" s="368"/>
      <c r="F270" s="369"/>
      <c r="G270" s="370"/>
      <c r="H270" s="370"/>
      <c r="I270" s="378"/>
      <c r="J270" s="399"/>
    </row>
    <row r="271" customFormat="false" ht="19.5" hidden="false" customHeight="true" outlineLevel="0" collapsed="false">
      <c r="A271" s="366"/>
      <c r="B271" s="366"/>
      <c r="C271" s="380"/>
      <c r="D271" s="368"/>
      <c r="E271" s="368"/>
      <c r="F271" s="369"/>
      <c r="G271" s="370"/>
      <c r="H271" s="370"/>
      <c r="I271" s="378"/>
      <c r="J271" s="399"/>
    </row>
    <row r="272" customFormat="false" ht="19.5" hidden="false" customHeight="true" outlineLevel="0" collapsed="false">
      <c r="A272" s="366"/>
      <c r="B272" s="366"/>
      <c r="C272" s="380"/>
      <c r="D272" s="368"/>
      <c r="E272" s="368"/>
      <c r="F272" s="369"/>
      <c r="G272" s="370"/>
      <c r="H272" s="370"/>
      <c r="I272" s="378"/>
      <c r="J272" s="399"/>
    </row>
    <row r="273" customFormat="false" ht="19.5" hidden="false" customHeight="true" outlineLevel="0" collapsed="false">
      <c r="A273" s="366"/>
      <c r="B273" s="366"/>
      <c r="C273" s="380"/>
      <c r="D273" s="368"/>
      <c r="E273" s="368"/>
      <c r="F273" s="369"/>
      <c r="G273" s="370"/>
      <c r="H273" s="370"/>
      <c r="I273" s="378"/>
      <c r="J273" s="399"/>
    </row>
    <row r="274" customFormat="false" ht="19.5" hidden="false" customHeight="true" outlineLevel="0" collapsed="false">
      <c r="A274" s="366"/>
      <c r="B274" s="366"/>
      <c r="C274" s="380"/>
      <c r="D274" s="368"/>
      <c r="E274" s="368"/>
      <c r="F274" s="369"/>
      <c r="G274" s="370"/>
      <c r="H274" s="370"/>
      <c r="I274" s="378"/>
    </row>
    <row r="275" customFormat="false" ht="19.5" hidden="false" customHeight="true" outlineLevel="0" collapsed="false">
      <c r="A275" s="366"/>
      <c r="B275" s="366"/>
      <c r="C275" s="380"/>
      <c r="D275" s="368"/>
      <c r="E275" s="368"/>
      <c r="F275" s="369"/>
      <c r="G275" s="370"/>
      <c r="H275" s="370"/>
      <c r="I275" s="378"/>
      <c r="J275" s="392"/>
    </row>
    <row r="276" customFormat="false" ht="19.5" hidden="false" customHeight="true" outlineLevel="0" collapsed="false">
      <c r="A276" s="366"/>
      <c r="B276" s="366"/>
      <c r="C276" s="380"/>
      <c r="D276" s="368"/>
      <c r="E276" s="368"/>
      <c r="F276" s="369"/>
      <c r="G276" s="370"/>
      <c r="H276" s="370"/>
      <c r="I276" s="378"/>
      <c r="J276" s="392"/>
    </row>
    <row r="277" customFormat="false" ht="19.5" hidden="false" customHeight="true" outlineLevel="0" collapsed="false">
      <c r="A277" s="366"/>
      <c r="B277" s="366"/>
      <c r="C277" s="380"/>
      <c r="D277" s="368"/>
      <c r="E277" s="368"/>
      <c r="F277" s="369"/>
      <c r="G277" s="370"/>
      <c r="H277" s="370"/>
      <c r="I277" s="378"/>
    </row>
    <row r="278" customFormat="false" ht="19.5" hidden="false" customHeight="true" outlineLevel="0" collapsed="false">
      <c r="A278" s="366"/>
      <c r="B278" s="366"/>
      <c r="C278" s="380"/>
      <c r="D278" s="368"/>
      <c r="E278" s="368"/>
      <c r="F278" s="369"/>
      <c r="G278" s="370"/>
      <c r="H278" s="370"/>
      <c r="I278" s="378"/>
      <c r="J278" s="399"/>
    </row>
    <row r="279" customFormat="false" ht="19.5" hidden="false" customHeight="true" outlineLevel="0" collapsed="false">
      <c r="A279" s="366"/>
      <c r="B279" s="366"/>
      <c r="C279" s="380"/>
      <c r="D279" s="368"/>
      <c r="E279" s="368"/>
      <c r="F279" s="369"/>
      <c r="G279" s="370"/>
      <c r="H279" s="370"/>
      <c r="I279" s="378"/>
      <c r="J279" s="399"/>
    </row>
    <row r="280" customFormat="false" ht="19.5" hidden="false" customHeight="true" outlineLevel="0" collapsed="false">
      <c r="A280" s="366"/>
      <c r="B280" s="366"/>
      <c r="C280" s="381"/>
      <c r="D280" s="368"/>
      <c r="E280" s="368"/>
      <c r="F280" s="369"/>
      <c r="G280" s="370"/>
      <c r="H280" s="370"/>
      <c r="I280" s="378"/>
    </row>
    <row r="281" customFormat="false" ht="19.5" hidden="false" customHeight="true" outlineLevel="0" collapsed="false">
      <c r="A281" s="366"/>
      <c r="B281" s="366"/>
      <c r="C281" s="380"/>
      <c r="D281" s="368"/>
      <c r="E281" s="368"/>
      <c r="F281" s="369"/>
      <c r="G281" s="370"/>
      <c r="H281" s="370"/>
      <c r="I281" s="378"/>
      <c r="J281" s="392"/>
    </row>
    <row r="282" customFormat="false" ht="19.5" hidden="false" customHeight="true" outlineLevel="0" collapsed="false">
      <c r="A282" s="366"/>
      <c r="C282" s="380"/>
      <c r="D282" s="368"/>
      <c r="E282" s="368"/>
      <c r="F282" s="369"/>
      <c r="G282" s="370"/>
      <c r="H282" s="370"/>
      <c r="I282" s="378"/>
      <c r="J282" s="392"/>
    </row>
    <row r="283" customFormat="false" ht="19.5" hidden="false" customHeight="true" outlineLevel="0" collapsed="false">
      <c r="A283" s="366"/>
      <c r="B283" s="366"/>
      <c r="C283" s="380"/>
      <c r="D283" s="368"/>
      <c r="E283" s="368"/>
      <c r="F283" s="369"/>
      <c r="G283" s="370"/>
      <c r="H283" s="370"/>
      <c r="I283" s="378"/>
    </row>
    <row r="284" customFormat="false" ht="19.5" hidden="false" customHeight="true" outlineLevel="0" collapsed="false">
      <c r="A284" s="366"/>
      <c r="B284" s="366"/>
      <c r="C284" s="380"/>
      <c r="D284" s="368"/>
      <c r="E284" s="368"/>
      <c r="F284" s="369"/>
      <c r="G284" s="370"/>
      <c r="H284" s="370"/>
      <c r="I284" s="378"/>
    </row>
    <row r="285" customFormat="false" ht="19.5" hidden="false" customHeight="true" outlineLevel="0" collapsed="false">
      <c r="A285" s="366"/>
      <c r="B285" s="366"/>
      <c r="C285" s="380"/>
      <c r="D285" s="368"/>
      <c r="E285" s="368"/>
      <c r="F285" s="369"/>
      <c r="G285" s="370"/>
      <c r="H285" s="370"/>
      <c r="I285" s="378"/>
      <c r="J285" s="400"/>
    </row>
    <row r="286" customFormat="false" ht="19.5" hidden="false" customHeight="true" outlineLevel="0" collapsed="false">
      <c r="A286" s="366"/>
      <c r="B286" s="366"/>
      <c r="C286" s="380"/>
      <c r="D286" s="368"/>
      <c r="E286" s="368"/>
      <c r="F286" s="369"/>
      <c r="G286" s="370"/>
      <c r="H286" s="370"/>
      <c r="I286" s="378"/>
      <c r="J286" s="400"/>
    </row>
    <row r="287" s="408" customFormat="true" ht="19.5" hidden="false" customHeight="true" outlineLevel="0" collapsed="false">
      <c r="A287" s="401"/>
      <c r="B287" s="401"/>
      <c r="C287" s="402"/>
      <c r="D287" s="403"/>
      <c r="E287" s="403"/>
      <c r="F287" s="404"/>
      <c r="G287" s="405"/>
      <c r="H287" s="405"/>
      <c r="I287" s="406"/>
      <c r="J287" s="407"/>
    </row>
    <row r="288" customFormat="false" ht="19.5" hidden="false" customHeight="true" outlineLevel="0" collapsed="false">
      <c r="A288" s="366"/>
      <c r="B288" s="366"/>
      <c r="C288" s="380"/>
      <c r="D288" s="368"/>
      <c r="E288" s="368"/>
      <c r="F288" s="369"/>
      <c r="G288" s="370"/>
      <c r="H288" s="370"/>
      <c r="I288" s="378"/>
      <c r="J288" s="373"/>
    </row>
    <row r="289" customFormat="false" ht="19.5" hidden="false" customHeight="true" outlineLevel="0" collapsed="false">
      <c r="A289" s="366"/>
      <c r="B289" s="366"/>
      <c r="C289" s="380"/>
      <c r="D289" s="368"/>
      <c r="E289" s="368"/>
      <c r="F289" s="369"/>
      <c r="G289" s="370"/>
      <c r="H289" s="370"/>
      <c r="I289" s="378"/>
      <c r="J289" s="373"/>
    </row>
    <row r="290" customFormat="false" ht="19.5" hidden="false" customHeight="true" outlineLevel="0" collapsed="false">
      <c r="A290" s="366"/>
      <c r="B290" s="366"/>
      <c r="C290" s="380"/>
      <c r="D290" s="368"/>
      <c r="E290" s="368"/>
      <c r="F290" s="369"/>
      <c r="G290" s="370"/>
      <c r="H290" s="370"/>
      <c r="I290" s="378"/>
      <c r="J290" s="384"/>
    </row>
    <row r="291" customFormat="false" ht="19.5" hidden="false" customHeight="true" outlineLevel="0" collapsed="false">
      <c r="A291" s="366"/>
      <c r="B291" s="366"/>
      <c r="C291" s="380"/>
      <c r="D291" s="368"/>
      <c r="E291" s="368"/>
      <c r="F291" s="369"/>
      <c r="G291" s="370"/>
      <c r="H291" s="370"/>
      <c r="I291" s="378"/>
      <c r="J291" s="384"/>
    </row>
    <row r="292" customFormat="false" ht="19.5" hidden="false" customHeight="true" outlineLevel="0" collapsed="false">
      <c r="A292" s="366"/>
      <c r="B292" s="366"/>
      <c r="C292" s="380"/>
      <c r="D292" s="368"/>
      <c r="E292" s="368"/>
      <c r="F292" s="369"/>
      <c r="G292" s="370"/>
      <c r="H292" s="370"/>
      <c r="I292" s="378"/>
      <c r="J292" s="384"/>
    </row>
    <row r="293" customFormat="false" ht="22.5" hidden="false" customHeight="true" outlineLevel="0" collapsed="false">
      <c r="A293" s="366"/>
      <c r="B293" s="366"/>
      <c r="C293" s="380"/>
      <c r="D293" s="368"/>
      <c r="E293" s="368"/>
      <c r="F293" s="369"/>
      <c r="G293" s="370"/>
      <c r="H293" s="370"/>
      <c r="I293" s="378"/>
      <c r="J293" s="373"/>
    </row>
    <row r="294" customFormat="false" ht="22.5" hidden="false" customHeight="true" outlineLevel="0" collapsed="false">
      <c r="A294" s="366"/>
      <c r="B294" s="366"/>
      <c r="C294" s="380"/>
      <c r="D294" s="368"/>
      <c r="E294" s="368"/>
      <c r="F294" s="369"/>
      <c r="G294" s="370"/>
      <c r="H294" s="370"/>
      <c r="I294" s="378"/>
      <c r="J294" s="373"/>
    </row>
    <row r="295" customFormat="false" ht="19.5" hidden="false" customHeight="true" outlineLevel="0" collapsed="false">
      <c r="A295" s="366"/>
      <c r="B295" s="366"/>
      <c r="C295" s="380"/>
      <c r="D295" s="368"/>
      <c r="E295" s="368"/>
      <c r="F295" s="369"/>
      <c r="G295" s="370"/>
      <c r="H295" s="370"/>
      <c r="I295" s="378"/>
      <c r="J295" s="384"/>
    </row>
    <row r="296" customFormat="false" ht="19.5" hidden="false" customHeight="true" outlineLevel="0" collapsed="false">
      <c r="A296" s="366"/>
      <c r="B296" s="366"/>
      <c r="C296" s="380"/>
      <c r="D296" s="368"/>
      <c r="E296" s="368"/>
      <c r="F296" s="369"/>
      <c r="G296" s="370"/>
      <c r="H296" s="370"/>
      <c r="I296" s="378"/>
      <c r="J296" s="384"/>
    </row>
    <row r="297" customFormat="false" ht="20.25" hidden="false" customHeight="true" outlineLevel="0" collapsed="false">
      <c r="A297" s="409"/>
      <c r="B297" s="366"/>
      <c r="C297" s="380"/>
      <c r="D297" s="368"/>
      <c r="E297" s="368"/>
      <c r="F297" s="369"/>
      <c r="G297" s="370"/>
      <c r="H297" s="370"/>
      <c r="I297" s="378"/>
      <c r="J297" s="384"/>
    </row>
    <row r="298" customFormat="false" ht="20.25" hidden="false" customHeight="true" outlineLevel="0" collapsed="false">
      <c r="A298" s="409"/>
      <c r="B298" s="366"/>
      <c r="C298" s="380"/>
      <c r="D298" s="368"/>
      <c r="E298" s="368"/>
      <c r="F298" s="369"/>
      <c r="G298" s="370"/>
      <c r="H298" s="370"/>
      <c r="I298" s="378"/>
      <c r="J298" s="384"/>
    </row>
    <row r="299" customFormat="false" ht="20.25" hidden="false" customHeight="true" outlineLevel="0" collapsed="false">
      <c r="A299" s="366"/>
      <c r="B299" s="366"/>
      <c r="C299" s="380"/>
      <c r="D299" s="368"/>
      <c r="E299" s="368"/>
      <c r="F299" s="369"/>
      <c r="G299" s="370"/>
      <c r="H299" s="370"/>
      <c r="I299" s="378"/>
      <c r="J299" s="373"/>
    </row>
    <row r="300" customFormat="false" ht="20.25" hidden="false" customHeight="true" outlineLevel="0" collapsed="false">
      <c r="A300" s="410"/>
      <c r="B300" s="366"/>
      <c r="C300" s="380"/>
      <c r="D300" s="368"/>
      <c r="E300" s="368"/>
      <c r="F300" s="369"/>
      <c r="G300" s="370"/>
      <c r="H300" s="370"/>
      <c r="I300" s="378"/>
    </row>
    <row r="301" customFormat="false" ht="20.25" hidden="false" customHeight="true" outlineLevel="0" collapsed="false">
      <c r="A301" s="410"/>
      <c r="B301" s="366"/>
      <c r="C301" s="380"/>
      <c r="D301" s="368"/>
      <c r="E301" s="368"/>
      <c r="F301" s="369"/>
      <c r="G301" s="370"/>
      <c r="H301" s="370"/>
      <c r="I301" s="378"/>
      <c r="J301" s="399"/>
    </row>
    <row r="302" customFormat="false" ht="20.25" hidden="false" customHeight="true" outlineLevel="0" collapsed="false">
      <c r="A302" s="410"/>
      <c r="C302" s="380"/>
      <c r="D302" s="368"/>
      <c r="E302" s="368"/>
      <c r="F302" s="369"/>
      <c r="G302" s="370"/>
      <c r="H302" s="370"/>
      <c r="I302" s="378"/>
      <c r="J302" s="399"/>
    </row>
    <row r="303" customFormat="false" ht="20.25" hidden="false" customHeight="true" outlineLevel="0" collapsed="false">
      <c r="A303" s="410"/>
      <c r="B303" s="366"/>
      <c r="C303" s="380"/>
      <c r="D303" s="368"/>
      <c r="E303" s="368"/>
      <c r="F303" s="369"/>
      <c r="G303" s="370"/>
      <c r="H303" s="370"/>
      <c r="I303" s="378"/>
    </row>
    <row r="304" customFormat="false" ht="20.25" hidden="false" customHeight="true" outlineLevel="0" collapsed="false">
      <c r="A304" s="410"/>
      <c r="B304" s="366"/>
      <c r="C304" s="380"/>
      <c r="D304" s="368"/>
      <c r="E304" s="368"/>
      <c r="F304" s="369"/>
      <c r="G304" s="370"/>
      <c r="H304" s="370"/>
      <c r="I304" s="378"/>
    </row>
    <row r="305" customFormat="false" ht="20.25" hidden="false" customHeight="true" outlineLevel="0" collapsed="false">
      <c r="A305" s="410"/>
      <c r="B305" s="366"/>
      <c r="C305" s="380"/>
      <c r="D305" s="368"/>
      <c r="E305" s="368"/>
      <c r="F305" s="369"/>
      <c r="G305" s="370"/>
      <c r="H305" s="370"/>
      <c r="I305" s="378"/>
    </row>
    <row r="306" customFormat="false" ht="20.25" hidden="false" customHeight="true" outlineLevel="0" collapsed="false">
      <c r="A306" s="410"/>
      <c r="B306" s="366"/>
      <c r="C306" s="380"/>
      <c r="D306" s="368"/>
      <c r="E306" s="368"/>
      <c r="F306" s="369"/>
      <c r="G306" s="370"/>
      <c r="H306" s="370"/>
      <c r="I306" s="378"/>
      <c r="J306" s="373"/>
    </row>
    <row r="307" customFormat="false" ht="21" hidden="false" customHeight="true" outlineLevel="0" collapsed="false">
      <c r="A307" s="410"/>
      <c r="B307" s="366"/>
      <c r="C307" s="380"/>
      <c r="D307" s="368"/>
      <c r="E307" s="368"/>
      <c r="F307" s="369"/>
      <c r="G307" s="370"/>
      <c r="H307" s="370"/>
      <c r="I307" s="378"/>
      <c r="J307" s="399"/>
    </row>
    <row r="308" customFormat="false" ht="20.25" hidden="false" customHeight="true" outlineLevel="0" collapsed="false">
      <c r="A308" s="410"/>
      <c r="C308" s="380"/>
      <c r="D308" s="368"/>
      <c r="E308" s="368"/>
      <c r="F308" s="369"/>
      <c r="G308" s="370"/>
      <c r="H308" s="370"/>
      <c r="I308" s="378"/>
      <c r="J308" s="399"/>
    </row>
    <row r="309" customFormat="false" ht="21" hidden="false" customHeight="true" outlineLevel="0" collapsed="false">
      <c r="A309" s="410"/>
      <c r="B309" s="366"/>
      <c r="C309" s="380"/>
      <c r="D309" s="368"/>
      <c r="E309" s="368"/>
      <c r="F309" s="369"/>
      <c r="G309" s="370"/>
      <c r="H309" s="370"/>
      <c r="I309" s="378"/>
      <c r="J309" s="399"/>
    </row>
    <row r="310" customFormat="false" ht="20.25" hidden="false" customHeight="true" outlineLevel="0" collapsed="false">
      <c r="A310" s="410"/>
      <c r="B310" s="366"/>
      <c r="C310" s="380"/>
      <c r="D310" s="368"/>
      <c r="E310" s="368"/>
      <c r="F310" s="369"/>
      <c r="G310" s="370"/>
      <c r="H310" s="370"/>
      <c r="I310" s="378"/>
      <c r="J310" s="399"/>
    </row>
    <row r="311" customFormat="false" ht="21" hidden="false" customHeight="true" outlineLevel="0" collapsed="false">
      <c r="A311" s="410"/>
      <c r="C311" s="380"/>
      <c r="D311" s="368"/>
      <c r="E311" s="368"/>
      <c r="F311" s="369"/>
      <c r="G311" s="370"/>
      <c r="H311" s="370"/>
      <c r="I311" s="378"/>
      <c r="J311" s="399"/>
    </row>
    <row r="312" customFormat="false" ht="20.25" hidden="false" customHeight="true" outlineLevel="0" collapsed="false">
      <c r="A312" s="410"/>
      <c r="B312" s="366"/>
      <c r="C312" s="380"/>
      <c r="D312" s="368"/>
      <c r="E312" s="368"/>
      <c r="F312" s="369"/>
      <c r="G312" s="370"/>
      <c r="H312" s="370"/>
      <c r="I312" s="378"/>
      <c r="J312" s="399"/>
    </row>
    <row r="313" customFormat="false" ht="21" hidden="false" customHeight="true" outlineLevel="0" collapsed="false">
      <c r="A313" s="410"/>
      <c r="B313" s="366"/>
      <c r="C313" s="380"/>
      <c r="D313" s="368"/>
      <c r="E313" s="368"/>
      <c r="F313" s="369"/>
      <c r="G313" s="370"/>
      <c r="H313" s="370"/>
      <c r="I313" s="378"/>
      <c r="J313" s="399"/>
    </row>
    <row r="314" customFormat="false" ht="20.25" hidden="false" customHeight="true" outlineLevel="0" collapsed="false">
      <c r="A314" s="410"/>
      <c r="B314" s="366"/>
      <c r="C314" s="380"/>
      <c r="D314" s="368"/>
      <c r="E314" s="368"/>
      <c r="F314" s="369"/>
      <c r="G314" s="370"/>
      <c r="H314" s="370"/>
      <c r="I314" s="378"/>
      <c r="J314" s="399"/>
    </row>
    <row r="315" customFormat="false" ht="20.25" hidden="false" customHeight="true" outlineLevel="0" collapsed="false">
      <c r="A315" s="410"/>
      <c r="C315" s="380"/>
      <c r="D315" s="368"/>
      <c r="E315" s="368"/>
      <c r="F315" s="369"/>
      <c r="G315" s="370"/>
      <c r="H315" s="370"/>
      <c r="I315" s="378"/>
      <c r="J315" s="399"/>
    </row>
    <row r="316" customFormat="false" ht="21" hidden="false" customHeight="true" outlineLevel="0" collapsed="false">
      <c r="A316" s="410"/>
      <c r="B316" s="366"/>
      <c r="C316" s="380"/>
      <c r="D316" s="368"/>
      <c r="E316" s="368"/>
      <c r="F316" s="369"/>
      <c r="G316" s="370"/>
      <c r="H316" s="370"/>
      <c r="I316" s="378"/>
      <c r="J316" s="399"/>
    </row>
    <row r="317" customFormat="false" ht="21" hidden="false" customHeight="true" outlineLevel="0" collapsed="false">
      <c r="A317" s="410"/>
      <c r="B317" s="366"/>
      <c r="C317" s="380"/>
      <c r="D317" s="368"/>
      <c r="E317" s="368"/>
      <c r="F317" s="369"/>
      <c r="G317" s="370"/>
      <c r="H317" s="370"/>
      <c r="I317" s="378"/>
      <c r="J317" s="399"/>
    </row>
    <row r="318" customFormat="false" ht="20.25" hidden="false" customHeight="true" outlineLevel="0" collapsed="false">
      <c r="A318" s="410"/>
      <c r="B318" s="366"/>
      <c r="C318" s="380"/>
      <c r="D318" s="368"/>
      <c r="E318" s="368"/>
      <c r="F318" s="369"/>
      <c r="G318" s="370"/>
      <c r="H318" s="370"/>
      <c r="I318" s="378"/>
      <c r="J318" s="375"/>
    </row>
    <row r="319" customFormat="false" ht="20.25" hidden="false" customHeight="true" outlineLevel="0" collapsed="false">
      <c r="A319" s="410"/>
      <c r="B319" s="366"/>
      <c r="C319" s="380"/>
      <c r="D319" s="368"/>
      <c r="E319" s="368"/>
      <c r="F319" s="369"/>
      <c r="G319" s="370"/>
      <c r="H319" s="370"/>
      <c r="I319" s="378"/>
    </row>
    <row r="320" customFormat="false" ht="20.25" hidden="false" customHeight="true" outlineLevel="0" collapsed="false">
      <c r="A320" s="410"/>
      <c r="B320" s="366"/>
      <c r="C320" s="380"/>
      <c r="D320" s="368"/>
      <c r="E320" s="368"/>
      <c r="F320" s="369"/>
      <c r="G320" s="370"/>
      <c r="H320" s="370"/>
      <c r="I320" s="378"/>
    </row>
    <row r="321" customFormat="false" ht="20.25" hidden="false" customHeight="true" outlineLevel="0" collapsed="false">
      <c r="A321" s="410"/>
      <c r="B321" s="366"/>
      <c r="C321" s="380"/>
      <c r="D321" s="368"/>
      <c r="E321" s="368"/>
      <c r="F321" s="369"/>
      <c r="G321" s="370"/>
      <c r="H321" s="370"/>
      <c r="I321" s="378"/>
    </row>
    <row r="322" customFormat="false" ht="19.5" hidden="false" customHeight="true" outlineLevel="0" collapsed="false">
      <c r="A322" s="410"/>
      <c r="B322" s="366"/>
      <c r="C322" s="380"/>
      <c r="D322" s="368"/>
      <c r="E322" s="368"/>
      <c r="F322" s="369"/>
      <c r="G322" s="370"/>
      <c r="H322" s="370"/>
      <c r="I322" s="378"/>
      <c r="J322" s="411"/>
    </row>
    <row r="323" customFormat="false" ht="19.5" hidden="false" customHeight="true" outlineLevel="0" collapsed="false">
      <c r="A323" s="410"/>
      <c r="B323" s="366"/>
      <c r="C323" s="367"/>
      <c r="D323" s="368"/>
      <c r="E323" s="368"/>
      <c r="F323" s="369"/>
      <c r="G323" s="370"/>
      <c r="H323" s="370"/>
      <c r="I323" s="378"/>
      <c r="J323" s="412"/>
    </row>
    <row r="324" customFormat="false" ht="19.5" hidden="false" customHeight="true" outlineLevel="0" collapsed="false">
      <c r="A324" s="410"/>
      <c r="B324" s="366"/>
      <c r="C324" s="367"/>
      <c r="D324" s="368"/>
      <c r="E324" s="368"/>
      <c r="F324" s="369"/>
      <c r="G324" s="370"/>
      <c r="H324" s="370"/>
      <c r="I324" s="378"/>
      <c r="J324" s="412"/>
    </row>
    <row r="325" customFormat="false" ht="19.5" hidden="false" customHeight="true" outlineLevel="0" collapsed="false">
      <c r="A325" s="410"/>
      <c r="B325" s="366"/>
      <c r="C325" s="367"/>
      <c r="D325" s="368"/>
      <c r="E325" s="368"/>
      <c r="F325" s="369"/>
      <c r="G325" s="370"/>
      <c r="H325" s="370"/>
      <c r="I325" s="378"/>
      <c r="J325" s="412"/>
    </row>
    <row r="326" customFormat="false" ht="19.5" hidden="false" customHeight="true" outlineLevel="0" collapsed="false">
      <c r="A326" s="410"/>
      <c r="B326" s="366"/>
      <c r="C326" s="367"/>
      <c r="D326" s="368"/>
      <c r="E326" s="368"/>
      <c r="F326" s="369"/>
      <c r="G326" s="370"/>
      <c r="H326" s="370"/>
      <c r="I326" s="378"/>
      <c r="J326" s="412"/>
    </row>
    <row r="327" customFormat="false" ht="19.5" hidden="false" customHeight="true" outlineLevel="0" collapsed="false">
      <c r="A327" s="410"/>
      <c r="B327" s="366"/>
      <c r="C327" s="367"/>
      <c r="D327" s="368"/>
      <c r="E327" s="368"/>
      <c r="F327" s="369"/>
      <c r="G327" s="370"/>
      <c r="H327" s="370"/>
      <c r="I327" s="378"/>
      <c r="J327" s="399"/>
    </row>
    <row r="328" customFormat="false" ht="21" hidden="false" customHeight="true" outlineLevel="0" collapsed="false">
      <c r="A328" s="410"/>
      <c r="C328" s="367"/>
      <c r="D328" s="368"/>
      <c r="E328" s="368"/>
      <c r="F328" s="369"/>
      <c r="G328" s="370"/>
      <c r="H328" s="370"/>
      <c r="I328" s="378"/>
      <c r="J328" s="399"/>
    </row>
    <row r="329" customFormat="false" ht="20.25" hidden="false" customHeight="true" outlineLevel="0" collapsed="false">
      <c r="A329" s="410"/>
      <c r="B329" s="366"/>
      <c r="C329" s="380"/>
      <c r="D329" s="368"/>
      <c r="E329" s="368"/>
      <c r="F329" s="369"/>
      <c r="G329" s="370"/>
      <c r="H329" s="370"/>
      <c r="I329" s="378"/>
      <c r="J329" s="412"/>
    </row>
    <row r="330" customFormat="false" ht="20.25" hidden="false" customHeight="true" outlineLevel="0" collapsed="false">
      <c r="A330" s="410"/>
      <c r="B330" s="366"/>
      <c r="C330" s="380"/>
      <c r="D330" s="368"/>
      <c r="E330" s="368"/>
      <c r="F330" s="369"/>
      <c r="G330" s="370"/>
      <c r="H330" s="370"/>
      <c r="I330" s="378"/>
      <c r="J330" s="412"/>
    </row>
    <row r="331" customFormat="false" ht="20.25" hidden="false" customHeight="true" outlineLevel="0" collapsed="false">
      <c r="A331" s="410"/>
      <c r="B331" s="366"/>
      <c r="C331" s="380"/>
      <c r="D331" s="368"/>
      <c r="E331" s="368"/>
      <c r="F331" s="369"/>
      <c r="G331" s="370"/>
      <c r="H331" s="370"/>
      <c r="I331" s="378"/>
      <c r="J331" s="412"/>
    </row>
    <row r="332" customFormat="false" ht="20.25" hidden="false" customHeight="true" outlineLevel="0" collapsed="false">
      <c r="A332" s="410"/>
      <c r="B332" s="366"/>
      <c r="C332" s="380"/>
      <c r="D332" s="368"/>
      <c r="E332" s="368"/>
      <c r="F332" s="369"/>
      <c r="G332" s="370"/>
      <c r="H332" s="370"/>
      <c r="I332" s="378"/>
      <c r="J332" s="413"/>
    </row>
    <row r="333" customFormat="false" ht="20.25" hidden="false" customHeight="true" outlineLevel="0" collapsed="false">
      <c r="A333" s="410"/>
      <c r="B333" s="366"/>
      <c r="C333" s="380"/>
      <c r="D333" s="368"/>
      <c r="E333" s="368"/>
      <c r="F333" s="369"/>
      <c r="G333" s="370"/>
      <c r="H333" s="370"/>
      <c r="I333" s="378"/>
      <c r="J333" s="413"/>
    </row>
    <row r="334" customFormat="false" ht="20.25" hidden="false" customHeight="true" outlineLevel="0" collapsed="false">
      <c r="A334" s="414"/>
      <c r="B334" s="401"/>
      <c r="C334" s="402"/>
      <c r="D334" s="403"/>
      <c r="E334" s="403"/>
      <c r="F334" s="404"/>
      <c r="G334" s="405"/>
      <c r="H334" s="405"/>
      <c r="I334" s="406"/>
      <c r="J334" s="415"/>
    </row>
    <row r="335" customFormat="false" ht="20.25" hidden="false" customHeight="true" outlineLevel="0" collapsed="false">
      <c r="A335" s="410"/>
      <c r="B335" s="366"/>
      <c r="C335" s="380"/>
      <c r="D335" s="368"/>
      <c r="E335" s="368"/>
      <c r="F335" s="369"/>
      <c r="G335" s="370"/>
      <c r="H335" s="370"/>
      <c r="I335" s="378"/>
      <c r="J335" s="413"/>
    </row>
    <row r="336" customFormat="false" ht="20.25" hidden="false" customHeight="true" outlineLevel="0" collapsed="false">
      <c r="A336" s="410"/>
      <c r="B336" s="366"/>
      <c r="C336" s="380"/>
      <c r="D336" s="368"/>
      <c r="E336" s="368"/>
      <c r="F336" s="369"/>
      <c r="G336" s="370"/>
      <c r="H336" s="370"/>
      <c r="I336" s="378"/>
      <c r="J336" s="413"/>
    </row>
    <row r="337" customFormat="false" ht="20.25" hidden="false" customHeight="true" outlineLevel="0" collapsed="false">
      <c r="A337" s="410"/>
      <c r="B337" s="366"/>
      <c r="C337" s="380"/>
      <c r="D337" s="368"/>
      <c r="E337" s="368"/>
      <c r="F337" s="369"/>
      <c r="G337" s="370"/>
      <c r="H337" s="370"/>
      <c r="I337" s="378"/>
      <c r="J337" s="413"/>
    </row>
    <row r="338" customFormat="false" ht="21" hidden="false" customHeight="false" outlineLevel="0" collapsed="false">
      <c r="A338" s="410"/>
      <c r="B338" s="366"/>
      <c r="C338" s="367"/>
      <c r="D338" s="368"/>
      <c r="E338" s="368"/>
      <c r="F338" s="369"/>
      <c r="G338" s="370"/>
      <c r="H338" s="370"/>
      <c r="I338" s="378"/>
      <c r="J338" s="373"/>
    </row>
    <row r="339" customFormat="false" ht="21" hidden="false" customHeight="false" outlineLevel="0" collapsed="false">
      <c r="A339" s="410"/>
      <c r="C339" s="380"/>
      <c r="D339" s="368"/>
      <c r="E339" s="368"/>
      <c r="F339" s="369"/>
      <c r="G339" s="370"/>
      <c r="H339" s="370"/>
      <c r="I339" s="378"/>
      <c r="J339" s="399"/>
    </row>
    <row r="340" customFormat="false" ht="21" hidden="false" customHeight="false" outlineLevel="0" collapsed="false">
      <c r="A340" s="410"/>
      <c r="B340" s="366"/>
      <c r="C340" s="380"/>
      <c r="D340" s="368"/>
      <c r="E340" s="368"/>
      <c r="F340" s="369"/>
      <c r="G340" s="370"/>
      <c r="H340" s="370"/>
      <c r="I340" s="378"/>
      <c r="J340" s="399"/>
    </row>
    <row r="341" customFormat="false" ht="21" hidden="false" customHeight="false" outlineLevel="0" collapsed="false">
      <c r="A341" s="410"/>
      <c r="B341" s="366"/>
      <c r="C341" s="380"/>
      <c r="D341" s="368"/>
      <c r="E341" s="368"/>
      <c r="F341" s="369"/>
      <c r="G341" s="370"/>
      <c r="H341" s="370"/>
      <c r="I341" s="378"/>
      <c r="J341" s="399"/>
    </row>
    <row r="342" customFormat="false" ht="21" hidden="false" customHeight="false" outlineLevel="0" collapsed="false">
      <c r="A342" s="410"/>
      <c r="B342" s="366"/>
      <c r="C342" s="380"/>
      <c r="D342" s="368"/>
      <c r="E342" s="368"/>
      <c r="F342" s="369"/>
      <c r="G342" s="370"/>
      <c r="H342" s="370"/>
      <c r="I342" s="378"/>
      <c r="J342" s="416"/>
    </row>
    <row r="343" customFormat="false" ht="20.25" hidden="false" customHeight="true" outlineLevel="0" collapsed="false">
      <c r="A343" s="410"/>
      <c r="C343" s="380"/>
      <c r="D343" s="368"/>
      <c r="E343" s="368"/>
      <c r="F343" s="369"/>
      <c r="G343" s="370"/>
      <c r="H343" s="370"/>
      <c r="I343" s="378"/>
      <c r="J343" s="416"/>
    </row>
    <row r="344" customFormat="false" ht="20.25" hidden="false" customHeight="true" outlineLevel="0" collapsed="false">
      <c r="A344" s="410"/>
      <c r="B344" s="366"/>
      <c r="C344" s="380"/>
      <c r="D344" s="368"/>
      <c r="E344" s="368"/>
      <c r="F344" s="369"/>
      <c r="G344" s="370"/>
      <c r="H344" s="370"/>
      <c r="I344" s="378"/>
      <c r="J344" s="416"/>
    </row>
    <row r="345" customFormat="false" ht="20.25" hidden="false" customHeight="true" outlineLevel="0" collapsed="false">
      <c r="A345" s="410"/>
      <c r="B345" s="366"/>
      <c r="C345" s="380"/>
      <c r="D345" s="368"/>
      <c r="E345" s="368"/>
      <c r="F345" s="369"/>
      <c r="G345" s="370"/>
      <c r="H345" s="370"/>
      <c r="I345" s="378"/>
      <c r="J345" s="416"/>
    </row>
    <row r="346" customFormat="false" ht="21" hidden="false" customHeight="false" outlineLevel="0" collapsed="false">
      <c r="A346" s="410"/>
      <c r="B346" s="366"/>
      <c r="C346" s="380"/>
      <c r="D346" s="368"/>
      <c r="E346" s="368"/>
      <c r="F346" s="369"/>
      <c r="G346" s="370"/>
      <c r="H346" s="370"/>
      <c r="I346" s="378"/>
      <c r="J346" s="413"/>
    </row>
    <row r="347" customFormat="false" ht="20.25" hidden="false" customHeight="true" outlineLevel="0" collapsed="false">
      <c r="A347" s="410"/>
      <c r="B347" s="366"/>
      <c r="C347" s="380"/>
      <c r="D347" s="368"/>
      <c r="E347" s="368"/>
      <c r="F347" s="369"/>
      <c r="G347" s="370"/>
      <c r="H347" s="370"/>
      <c r="I347" s="378"/>
      <c r="J347" s="413"/>
    </row>
    <row r="348" customFormat="false" ht="21" hidden="false" customHeight="false" outlineLevel="0" collapsed="false">
      <c r="A348" s="410"/>
      <c r="B348" s="366"/>
      <c r="C348" s="380"/>
      <c r="D348" s="368"/>
      <c r="E348" s="368"/>
      <c r="F348" s="369"/>
      <c r="G348" s="370"/>
      <c r="H348" s="370"/>
      <c r="I348" s="378"/>
      <c r="J348" s="413"/>
    </row>
    <row r="349" customFormat="false" ht="20.25" hidden="false" customHeight="true" outlineLevel="0" collapsed="false">
      <c r="A349" s="410"/>
      <c r="B349" s="366"/>
      <c r="C349" s="380"/>
      <c r="D349" s="368"/>
      <c r="E349" s="368"/>
      <c r="F349" s="369"/>
      <c r="G349" s="370"/>
      <c r="H349" s="370"/>
      <c r="I349" s="378"/>
      <c r="J349" s="413"/>
    </row>
    <row r="350" customFormat="false" ht="20.25" hidden="false" customHeight="true" outlineLevel="0" collapsed="false">
      <c r="A350" s="410"/>
      <c r="B350" s="366"/>
      <c r="C350" s="380"/>
      <c r="D350" s="368"/>
      <c r="E350" s="368"/>
      <c r="F350" s="369"/>
      <c r="G350" s="370"/>
      <c r="H350" s="370"/>
      <c r="I350" s="378"/>
      <c r="J350" s="413"/>
    </row>
    <row r="351" customFormat="false" ht="20.25" hidden="false" customHeight="true" outlineLevel="0" collapsed="false">
      <c r="A351" s="410"/>
      <c r="B351" s="366"/>
      <c r="C351" s="380"/>
      <c r="D351" s="368"/>
      <c r="E351" s="368"/>
      <c r="F351" s="369"/>
      <c r="G351" s="370"/>
      <c r="H351" s="370"/>
      <c r="I351" s="378"/>
      <c r="J351" s="413"/>
    </row>
    <row r="352" customFormat="false" ht="20.25" hidden="false" customHeight="true" outlineLevel="0" collapsed="false">
      <c r="A352" s="410"/>
      <c r="B352" s="366"/>
      <c r="C352" s="380"/>
      <c r="D352" s="368"/>
      <c r="E352" s="368"/>
      <c r="F352" s="369"/>
      <c r="G352" s="370"/>
      <c r="H352" s="370"/>
      <c r="I352" s="378"/>
      <c r="J352" s="413"/>
    </row>
    <row r="353" customFormat="false" ht="20.25" hidden="false" customHeight="true" outlineLevel="0" collapsed="false">
      <c r="A353" s="410"/>
      <c r="B353" s="366"/>
      <c r="C353" s="380"/>
      <c r="D353" s="368"/>
      <c r="E353" s="368"/>
      <c r="F353" s="369"/>
      <c r="G353" s="370"/>
      <c r="H353" s="370"/>
      <c r="I353" s="378"/>
      <c r="J353" s="413"/>
    </row>
    <row r="354" customFormat="false" ht="21" hidden="false" customHeight="false" outlineLevel="0" collapsed="false">
      <c r="A354" s="410"/>
      <c r="B354" s="366"/>
      <c r="C354" s="380"/>
      <c r="D354" s="368"/>
      <c r="E354" s="368"/>
      <c r="F354" s="369"/>
      <c r="G354" s="370"/>
      <c r="H354" s="370"/>
      <c r="I354" s="378"/>
      <c r="J354" s="413"/>
    </row>
    <row r="355" customFormat="false" ht="20.25" hidden="false" customHeight="true" outlineLevel="0" collapsed="false">
      <c r="A355" s="410"/>
      <c r="B355" s="366"/>
      <c r="C355" s="380"/>
      <c r="D355" s="368"/>
      <c r="E355" s="368"/>
      <c r="F355" s="369"/>
      <c r="G355" s="370"/>
      <c r="H355" s="370"/>
      <c r="I355" s="378"/>
      <c r="J355" s="413"/>
    </row>
    <row r="356" customFormat="false" ht="20.25" hidden="false" customHeight="true" outlineLevel="0" collapsed="false">
      <c r="A356" s="410"/>
      <c r="B356" s="366"/>
      <c r="C356" s="380"/>
      <c r="D356" s="368"/>
      <c r="E356" s="368"/>
      <c r="F356" s="369"/>
      <c r="G356" s="370"/>
      <c r="H356" s="370"/>
      <c r="I356" s="378"/>
      <c r="J356" s="416"/>
    </row>
    <row r="357" customFormat="false" ht="20.25" hidden="false" customHeight="true" outlineLevel="0" collapsed="false">
      <c r="A357" s="410"/>
      <c r="C357" s="380"/>
      <c r="D357" s="368"/>
      <c r="E357" s="368"/>
      <c r="F357" s="369"/>
      <c r="G357" s="370"/>
      <c r="H357" s="370"/>
      <c r="I357" s="378"/>
      <c r="J357" s="416"/>
    </row>
    <row r="358" customFormat="false" ht="20.25" hidden="false" customHeight="true" outlineLevel="0" collapsed="false">
      <c r="A358" s="410"/>
      <c r="B358" s="366"/>
      <c r="C358" s="380"/>
      <c r="D358" s="368"/>
      <c r="E358" s="368"/>
      <c r="F358" s="369"/>
      <c r="G358" s="370"/>
      <c r="H358" s="370"/>
      <c r="I358" s="378"/>
      <c r="J358" s="416"/>
    </row>
    <row r="359" customFormat="false" ht="20.25" hidden="false" customHeight="true" outlineLevel="0" collapsed="false">
      <c r="A359" s="410"/>
      <c r="B359" s="366"/>
      <c r="C359" s="380"/>
      <c r="D359" s="368"/>
      <c r="E359" s="368"/>
      <c r="F359" s="369"/>
      <c r="G359" s="370"/>
      <c r="H359" s="370"/>
      <c r="I359" s="378"/>
      <c r="J359" s="416"/>
    </row>
    <row r="360" customFormat="false" ht="20.25" hidden="false" customHeight="true" outlineLevel="0" collapsed="false">
      <c r="A360" s="410"/>
      <c r="B360" s="366"/>
      <c r="C360" s="380"/>
      <c r="D360" s="368"/>
      <c r="E360" s="368"/>
      <c r="F360" s="369"/>
      <c r="G360" s="370"/>
      <c r="H360" s="370"/>
      <c r="I360" s="378"/>
      <c r="J360" s="416"/>
    </row>
    <row r="361" customFormat="false" ht="20.25" hidden="false" customHeight="true" outlineLevel="0" collapsed="false">
      <c r="A361" s="410"/>
      <c r="B361" s="366"/>
      <c r="C361" s="380"/>
      <c r="D361" s="368"/>
      <c r="E361" s="368"/>
      <c r="F361" s="369"/>
      <c r="G361" s="370"/>
      <c r="H361" s="370"/>
      <c r="I361" s="378"/>
      <c r="J361" s="413"/>
    </row>
    <row r="362" customFormat="false" ht="20.25" hidden="false" customHeight="true" outlineLevel="0" collapsed="false">
      <c r="A362" s="410"/>
      <c r="B362" s="366"/>
      <c r="C362" s="380"/>
      <c r="D362" s="368"/>
      <c r="E362" s="368"/>
      <c r="F362" s="369"/>
      <c r="G362" s="370"/>
      <c r="H362" s="370"/>
      <c r="I362" s="378"/>
      <c r="J362" s="413"/>
    </row>
    <row r="363" customFormat="false" ht="20.25" hidden="false" customHeight="true" outlineLevel="0" collapsed="false">
      <c r="A363" s="410"/>
      <c r="B363" s="366"/>
      <c r="C363" s="380"/>
      <c r="D363" s="368"/>
      <c r="E363" s="368"/>
      <c r="F363" s="369"/>
      <c r="G363" s="370"/>
      <c r="H363" s="370"/>
      <c r="I363" s="378"/>
      <c r="J363" s="413"/>
    </row>
    <row r="364" customFormat="false" ht="20.25" hidden="false" customHeight="true" outlineLevel="0" collapsed="false">
      <c r="A364" s="410"/>
      <c r="B364" s="366"/>
      <c r="C364" s="380"/>
      <c r="D364" s="368"/>
      <c r="E364" s="368"/>
      <c r="F364" s="369"/>
      <c r="G364" s="370"/>
      <c r="H364" s="370"/>
      <c r="I364" s="378"/>
      <c r="J364" s="413"/>
    </row>
    <row r="365" customFormat="false" ht="20.25" hidden="false" customHeight="true" outlineLevel="0" collapsed="false">
      <c r="A365" s="410"/>
      <c r="B365" s="366"/>
      <c r="C365" s="380"/>
      <c r="D365" s="368"/>
      <c r="E365" s="368"/>
      <c r="F365" s="369"/>
      <c r="G365" s="370"/>
      <c r="H365" s="370"/>
      <c r="I365" s="378"/>
      <c r="J365" s="413"/>
    </row>
    <row r="366" customFormat="false" ht="20.25" hidden="false" customHeight="true" outlineLevel="0" collapsed="false">
      <c r="A366" s="410"/>
      <c r="B366" s="366"/>
      <c r="C366" s="380"/>
      <c r="D366" s="368"/>
      <c r="E366" s="368"/>
      <c r="F366" s="369"/>
      <c r="G366" s="370"/>
      <c r="H366" s="370"/>
      <c r="I366" s="378"/>
      <c r="J366" s="413"/>
    </row>
    <row r="367" customFormat="false" ht="18" hidden="false" customHeight="true" outlineLevel="0" collapsed="false">
      <c r="A367" s="410"/>
      <c r="B367" s="366"/>
      <c r="C367" s="380"/>
      <c r="D367" s="368"/>
      <c r="E367" s="368"/>
      <c r="F367" s="369"/>
      <c r="G367" s="370"/>
      <c r="H367" s="370"/>
      <c r="I367" s="378"/>
      <c r="J367" s="413"/>
    </row>
    <row r="368" customFormat="false" ht="20.25" hidden="false" customHeight="true" outlineLevel="0" collapsed="false">
      <c r="A368" s="410"/>
      <c r="B368" s="366"/>
      <c r="C368" s="380"/>
      <c r="D368" s="368"/>
      <c r="E368" s="368"/>
      <c r="F368" s="369"/>
      <c r="G368" s="370"/>
      <c r="H368" s="370"/>
      <c r="I368" s="378"/>
      <c r="J368" s="413"/>
    </row>
    <row r="369" customFormat="false" ht="20.25" hidden="false" customHeight="true" outlineLevel="0" collapsed="false">
      <c r="A369" s="410"/>
      <c r="B369" s="366"/>
      <c r="C369" s="380"/>
      <c r="D369" s="368"/>
      <c r="E369" s="368"/>
      <c r="F369" s="369"/>
      <c r="G369" s="370"/>
      <c r="H369" s="370"/>
      <c r="I369" s="378"/>
      <c r="J369" s="416"/>
    </row>
    <row r="370" customFormat="false" ht="20.25" hidden="false" customHeight="true" outlineLevel="0" collapsed="false">
      <c r="A370" s="410"/>
      <c r="B370" s="366"/>
      <c r="C370" s="380"/>
      <c r="D370" s="368"/>
      <c r="E370" s="368"/>
      <c r="F370" s="369"/>
      <c r="G370" s="370"/>
      <c r="H370" s="370"/>
      <c r="I370" s="378"/>
      <c r="J370" s="416"/>
    </row>
    <row r="371" customFormat="false" ht="20.25" hidden="false" customHeight="true" outlineLevel="0" collapsed="false">
      <c r="A371" s="410"/>
      <c r="B371" s="366"/>
      <c r="C371" s="380"/>
      <c r="D371" s="368"/>
      <c r="E371" s="368"/>
      <c r="F371" s="369"/>
      <c r="G371" s="370"/>
      <c r="H371" s="370"/>
      <c r="I371" s="378"/>
      <c r="J371" s="413"/>
    </row>
    <row r="372" customFormat="false" ht="20.25" hidden="false" customHeight="true" outlineLevel="0" collapsed="false">
      <c r="A372" s="410"/>
      <c r="B372" s="366"/>
      <c r="C372" s="380"/>
      <c r="D372" s="368"/>
      <c r="E372" s="368"/>
      <c r="F372" s="369"/>
      <c r="G372" s="370"/>
      <c r="H372" s="370"/>
      <c r="I372" s="378"/>
      <c r="J372" s="413"/>
    </row>
    <row r="373" customFormat="false" ht="20.25" hidden="false" customHeight="true" outlineLevel="0" collapsed="false">
      <c r="A373" s="410"/>
      <c r="B373" s="366"/>
      <c r="C373" s="380"/>
      <c r="D373" s="368"/>
      <c r="E373" s="368"/>
      <c r="F373" s="369"/>
      <c r="G373" s="370"/>
      <c r="H373" s="370"/>
      <c r="I373" s="378"/>
      <c r="J373" s="416"/>
    </row>
    <row r="374" customFormat="false" ht="20.25" hidden="false" customHeight="true" outlineLevel="0" collapsed="false">
      <c r="A374" s="410"/>
      <c r="B374" s="366"/>
      <c r="C374" s="380"/>
      <c r="D374" s="368"/>
      <c r="E374" s="368"/>
      <c r="F374" s="369"/>
      <c r="G374" s="370"/>
      <c r="H374" s="370"/>
      <c r="I374" s="378"/>
      <c r="J374" s="416"/>
    </row>
    <row r="375" customFormat="false" ht="20.25" hidden="false" customHeight="true" outlineLevel="0" collapsed="false">
      <c r="A375" s="410"/>
      <c r="B375" s="366"/>
      <c r="C375" s="380"/>
      <c r="D375" s="368"/>
      <c r="E375" s="368"/>
      <c r="F375" s="369"/>
      <c r="G375" s="370"/>
      <c r="H375" s="370"/>
      <c r="I375" s="378"/>
      <c r="J375" s="413"/>
    </row>
    <row r="376" customFormat="false" ht="20.25" hidden="false" customHeight="true" outlineLevel="0" collapsed="false">
      <c r="A376" s="410"/>
      <c r="B376" s="366"/>
      <c r="C376" s="380"/>
      <c r="D376" s="368"/>
      <c r="E376" s="368"/>
      <c r="F376" s="369"/>
      <c r="G376" s="370"/>
      <c r="H376" s="370"/>
      <c r="I376" s="378"/>
      <c r="J376" s="413"/>
    </row>
    <row r="377" customFormat="false" ht="20.25" hidden="false" customHeight="true" outlineLevel="0" collapsed="false">
      <c r="A377" s="410"/>
      <c r="B377" s="366"/>
      <c r="C377" s="380"/>
      <c r="D377" s="368"/>
      <c r="E377" s="368"/>
      <c r="F377" s="369"/>
      <c r="G377" s="370"/>
      <c r="H377" s="370"/>
      <c r="I377" s="378"/>
      <c r="J377" s="416"/>
    </row>
    <row r="378" customFormat="false" ht="20.25" hidden="false" customHeight="true" outlineLevel="0" collapsed="false">
      <c r="A378" s="410"/>
      <c r="B378" s="366"/>
      <c r="C378" s="380"/>
      <c r="D378" s="368"/>
      <c r="E378" s="368"/>
      <c r="F378" s="369"/>
      <c r="G378" s="370"/>
      <c r="H378" s="370"/>
      <c r="I378" s="378"/>
      <c r="J378" s="416"/>
    </row>
    <row r="379" customFormat="false" ht="20.25" hidden="false" customHeight="true" outlineLevel="0" collapsed="false">
      <c r="A379" s="410"/>
      <c r="C379" s="380"/>
      <c r="D379" s="368"/>
      <c r="E379" s="368"/>
      <c r="F379" s="369"/>
      <c r="G379" s="370"/>
      <c r="H379" s="370"/>
      <c r="I379" s="378"/>
      <c r="J379" s="416"/>
    </row>
    <row r="380" customFormat="false" ht="20.25" hidden="false" customHeight="true" outlineLevel="0" collapsed="false">
      <c r="A380" s="410"/>
      <c r="B380" s="366"/>
      <c r="C380" s="380"/>
      <c r="D380" s="368"/>
      <c r="E380" s="368"/>
      <c r="F380" s="369"/>
      <c r="G380" s="370"/>
      <c r="H380" s="370"/>
      <c r="I380" s="378"/>
      <c r="J380" s="416"/>
    </row>
    <row r="381" customFormat="false" ht="20.25" hidden="false" customHeight="true" outlineLevel="0" collapsed="false">
      <c r="A381" s="410"/>
      <c r="B381" s="366"/>
      <c r="C381" s="380"/>
      <c r="D381" s="368"/>
      <c r="E381" s="368"/>
      <c r="F381" s="369"/>
      <c r="G381" s="370"/>
      <c r="H381" s="370"/>
      <c r="I381" s="378"/>
      <c r="J381" s="416"/>
    </row>
    <row r="382" customFormat="false" ht="20.25" hidden="false" customHeight="true" outlineLevel="0" collapsed="false">
      <c r="A382" s="410"/>
      <c r="C382" s="380"/>
      <c r="D382" s="368"/>
      <c r="E382" s="368"/>
      <c r="F382" s="369"/>
      <c r="G382" s="370"/>
      <c r="H382" s="370"/>
      <c r="I382" s="378"/>
      <c r="J382" s="416"/>
    </row>
    <row r="383" customFormat="false" ht="20.25" hidden="false" customHeight="true" outlineLevel="0" collapsed="false">
      <c r="A383" s="410"/>
      <c r="B383" s="366"/>
      <c r="C383" s="380"/>
      <c r="D383" s="368"/>
      <c r="E383" s="368"/>
      <c r="F383" s="369"/>
      <c r="G383" s="370"/>
      <c r="H383" s="370"/>
      <c r="I383" s="378"/>
      <c r="J383" s="416"/>
    </row>
    <row r="384" customFormat="false" ht="20.25" hidden="false" customHeight="true" outlineLevel="0" collapsed="false">
      <c r="A384" s="410"/>
      <c r="B384" s="366"/>
      <c r="C384" s="380"/>
      <c r="D384" s="368"/>
      <c r="E384" s="368"/>
      <c r="F384" s="369"/>
      <c r="G384" s="370"/>
      <c r="H384" s="370"/>
      <c r="I384" s="378"/>
      <c r="J384" s="416"/>
    </row>
    <row r="385" customFormat="false" ht="20.25" hidden="false" customHeight="true" outlineLevel="0" collapsed="false">
      <c r="A385" s="410"/>
      <c r="B385" s="366"/>
      <c r="C385" s="380"/>
      <c r="D385" s="368"/>
      <c r="E385" s="368"/>
      <c r="F385" s="369"/>
      <c r="G385" s="370"/>
      <c r="H385" s="370"/>
      <c r="I385" s="378"/>
      <c r="J385" s="416"/>
    </row>
    <row r="386" customFormat="false" ht="20.25" hidden="false" customHeight="true" outlineLevel="0" collapsed="false">
      <c r="A386" s="410"/>
      <c r="B386" s="366"/>
      <c r="C386" s="380"/>
      <c r="D386" s="368"/>
      <c r="E386" s="368"/>
      <c r="F386" s="369"/>
      <c r="G386" s="370"/>
      <c r="H386" s="370"/>
      <c r="I386" s="378"/>
      <c r="J386" s="416"/>
    </row>
    <row r="387" customFormat="false" ht="20.25" hidden="false" customHeight="true" outlineLevel="0" collapsed="false">
      <c r="A387" s="410"/>
      <c r="B387" s="366"/>
      <c r="C387" s="380"/>
      <c r="D387" s="368"/>
      <c r="E387" s="368"/>
      <c r="F387" s="369"/>
      <c r="G387" s="370"/>
      <c r="H387" s="370"/>
      <c r="I387" s="378"/>
      <c r="J387" s="413"/>
    </row>
    <row r="388" customFormat="false" ht="20.25" hidden="false" customHeight="true" outlineLevel="0" collapsed="false">
      <c r="A388" s="410"/>
      <c r="B388" s="366"/>
      <c r="C388" s="380"/>
      <c r="D388" s="368"/>
      <c r="E388" s="368"/>
      <c r="F388" s="369"/>
      <c r="G388" s="370"/>
      <c r="H388" s="370"/>
      <c r="I388" s="378"/>
      <c r="J388" s="416"/>
    </row>
    <row r="389" customFormat="false" ht="20.25" hidden="false" customHeight="true" outlineLevel="0" collapsed="false">
      <c r="A389" s="410"/>
      <c r="B389" s="366"/>
      <c r="C389" s="380"/>
      <c r="D389" s="368"/>
      <c r="E389" s="368"/>
      <c r="F389" s="369"/>
      <c r="G389" s="370"/>
      <c r="H389" s="370"/>
      <c r="I389" s="378"/>
      <c r="J389" s="416"/>
    </row>
    <row r="390" customFormat="false" ht="20.25" hidden="false" customHeight="true" outlineLevel="0" collapsed="false">
      <c r="A390" s="410"/>
      <c r="B390" s="366"/>
      <c r="C390" s="380"/>
      <c r="D390" s="368"/>
      <c r="E390" s="368"/>
      <c r="F390" s="369"/>
      <c r="G390" s="370"/>
      <c r="H390" s="370"/>
      <c r="I390" s="378"/>
      <c r="J390" s="416"/>
    </row>
    <row r="391" customFormat="false" ht="20.25" hidden="false" customHeight="true" outlineLevel="0" collapsed="false">
      <c r="A391" s="410"/>
      <c r="B391" s="366"/>
      <c r="C391" s="380"/>
      <c r="D391" s="368"/>
      <c r="E391" s="368"/>
      <c r="F391" s="369"/>
      <c r="G391" s="370"/>
      <c r="H391" s="370"/>
      <c r="I391" s="378"/>
      <c r="J391" s="416"/>
    </row>
    <row r="392" customFormat="false" ht="20.25" hidden="false" customHeight="true" outlineLevel="0" collapsed="false">
      <c r="A392" s="410"/>
      <c r="B392" s="366"/>
      <c r="C392" s="380"/>
      <c r="D392" s="368"/>
      <c r="E392" s="368"/>
      <c r="F392" s="369"/>
      <c r="G392" s="370"/>
      <c r="H392" s="370"/>
      <c r="I392" s="378"/>
      <c r="J392" s="373"/>
    </row>
    <row r="393" customFormat="false" ht="20.25" hidden="false" customHeight="true" outlineLevel="0" collapsed="false">
      <c r="A393" s="410"/>
      <c r="B393" s="366"/>
      <c r="C393" s="380"/>
      <c r="D393" s="368"/>
      <c r="E393" s="368"/>
      <c r="F393" s="369"/>
      <c r="G393" s="370"/>
      <c r="H393" s="370"/>
      <c r="I393" s="378"/>
      <c r="J393" s="373"/>
    </row>
    <row r="394" customFormat="false" ht="20.25" hidden="false" customHeight="true" outlineLevel="0" collapsed="false">
      <c r="A394" s="410"/>
      <c r="B394" s="366"/>
      <c r="C394" s="380"/>
      <c r="D394" s="368"/>
      <c r="E394" s="368"/>
      <c r="F394" s="369"/>
      <c r="G394" s="370"/>
      <c r="H394" s="370"/>
      <c r="I394" s="378"/>
      <c r="J394" s="373"/>
    </row>
    <row r="395" customFormat="false" ht="20.25" hidden="false" customHeight="true" outlineLevel="0" collapsed="false">
      <c r="A395" s="410"/>
      <c r="B395" s="366"/>
      <c r="C395" s="380"/>
      <c r="D395" s="368"/>
      <c r="E395" s="368"/>
      <c r="F395" s="369"/>
      <c r="G395" s="370"/>
      <c r="H395" s="370"/>
      <c r="I395" s="378"/>
      <c r="J395" s="373"/>
    </row>
    <row r="396" customFormat="false" ht="20.25" hidden="false" customHeight="true" outlineLevel="0" collapsed="false">
      <c r="A396" s="410"/>
      <c r="B396" s="366"/>
      <c r="C396" s="380"/>
      <c r="D396" s="368"/>
      <c r="E396" s="368"/>
      <c r="F396" s="369"/>
      <c r="G396" s="370"/>
      <c r="H396" s="370"/>
      <c r="I396" s="378"/>
      <c r="J396" s="373"/>
    </row>
    <row r="397" customFormat="false" ht="20.25" hidden="false" customHeight="true" outlineLevel="0" collapsed="false">
      <c r="A397" s="410"/>
      <c r="B397" s="366"/>
      <c r="C397" s="380"/>
      <c r="D397" s="368"/>
      <c r="E397" s="368"/>
      <c r="F397" s="369"/>
      <c r="G397" s="370"/>
      <c r="H397" s="370"/>
      <c r="I397" s="378"/>
      <c r="J397" s="373"/>
    </row>
    <row r="398" customFormat="false" ht="21" hidden="false" customHeight="false" outlineLevel="0" collapsed="false">
      <c r="A398" s="410"/>
      <c r="B398" s="366"/>
      <c r="C398" s="380"/>
      <c r="D398" s="368"/>
      <c r="E398" s="368"/>
      <c r="F398" s="369"/>
      <c r="G398" s="370"/>
      <c r="H398" s="370"/>
      <c r="I398" s="378"/>
      <c r="J398" s="373"/>
    </row>
    <row r="399" customFormat="false" ht="20.25" hidden="false" customHeight="true" outlineLevel="0" collapsed="false">
      <c r="A399" s="410"/>
      <c r="B399" s="366"/>
      <c r="C399" s="380"/>
      <c r="D399" s="368"/>
      <c r="E399" s="368"/>
      <c r="F399" s="369"/>
      <c r="G399" s="370"/>
      <c r="H399" s="370"/>
      <c r="I399" s="378"/>
      <c r="J399" s="373"/>
    </row>
    <row r="400" customFormat="false" ht="20.25" hidden="false" customHeight="true" outlineLevel="0" collapsed="false">
      <c r="A400" s="410"/>
      <c r="B400" s="366"/>
      <c r="C400" s="380"/>
      <c r="D400" s="368"/>
      <c r="E400" s="368"/>
      <c r="F400" s="369"/>
      <c r="G400" s="370"/>
      <c r="H400" s="370"/>
      <c r="I400" s="378"/>
      <c r="J400" s="373"/>
    </row>
    <row r="401" customFormat="false" ht="20.25" hidden="false" customHeight="true" outlineLevel="0" collapsed="false">
      <c r="A401" s="410"/>
      <c r="B401" s="366"/>
      <c r="C401" s="380"/>
      <c r="D401" s="368"/>
      <c r="E401" s="368"/>
      <c r="F401" s="369"/>
      <c r="G401" s="370"/>
      <c r="H401" s="370"/>
      <c r="I401" s="378"/>
      <c r="J401" s="373"/>
    </row>
    <row r="402" customFormat="false" ht="20.25" hidden="false" customHeight="true" outlineLevel="0" collapsed="false">
      <c r="A402" s="410"/>
      <c r="B402" s="366"/>
      <c r="C402" s="380"/>
      <c r="D402" s="368"/>
      <c r="E402" s="368"/>
      <c r="F402" s="369"/>
      <c r="G402" s="370"/>
      <c r="H402" s="370"/>
      <c r="I402" s="378"/>
      <c r="J402" s="384"/>
    </row>
    <row r="403" customFormat="false" ht="20.25" hidden="false" customHeight="true" outlineLevel="0" collapsed="false">
      <c r="A403" s="410"/>
      <c r="B403" s="366"/>
      <c r="C403" s="380"/>
      <c r="D403" s="368"/>
      <c r="E403" s="368"/>
      <c r="F403" s="369"/>
      <c r="G403" s="370"/>
      <c r="H403" s="370"/>
      <c r="I403" s="378"/>
      <c r="J403" s="384"/>
    </row>
    <row r="404" customFormat="false" ht="20.25" hidden="false" customHeight="true" outlineLevel="0" collapsed="false">
      <c r="A404" s="410"/>
      <c r="B404" s="366"/>
      <c r="C404" s="380"/>
      <c r="D404" s="368"/>
      <c r="E404" s="368"/>
      <c r="F404" s="369"/>
      <c r="G404" s="370"/>
      <c r="H404" s="370"/>
      <c r="I404" s="378"/>
      <c r="J404" s="384"/>
    </row>
    <row r="405" customFormat="false" ht="20.25" hidden="false" customHeight="true" outlineLevel="0" collapsed="false">
      <c r="A405" s="410"/>
      <c r="F405" s="369"/>
      <c r="G405" s="370"/>
      <c r="H405" s="417"/>
      <c r="I405" s="378"/>
      <c r="J405" s="384"/>
    </row>
    <row r="406" customFormat="false" ht="20.25" hidden="false" customHeight="true" outlineLevel="0" collapsed="false">
      <c r="A406" s="410"/>
      <c r="B406" s="366"/>
      <c r="C406" s="380"/>
      <c r="D406" s="368"/>
      <c r="E406" s="368"/>
      <c r="F406" s="369"/>
      <c r="G406" s="370"/>
      <c r="H406" s="370"/>
      <c r="I406" s="378"/>
      <c r="J406" s="384"/>
    </row>
    <row r="407" customFormat="false" ht="20.25" hidden="false" customHeight="true" outlineLevel="0" collapsed="false">
      <c r="A407" s="410"/>
      <c r="C407" s="380"/>
      <c r="D407" s="368"/>
      <c r="E407" s="368"/>
      <c r="F407" s="369"/>
      <c r="G407" s="370"/>
      <c r="H407" s="370"/>
      <c r="I407" s="378"/>
      <c r="J407" s="384"/>
    </row>
    <row r="408" customFormat="false" ht="20.25" hidden="false" customHeight="true" outlineLevel="0" collapsed="false">
      <c r="A408" s="410"/>
      <c r="B408" s="368"/>
      <c r="C408" s="380"/>
      <c r="D408" s="368"/>
      <c r="E408" s="368"/>
      <c r="F408" s="369"/>
      <c r="G408" s="370"/>
      <c r="H408" s="370"/>
      <c r="I408" s="378"/>
      <c r="J408" s="373"/>
    </row>
    <row r="409" customFormat="false" ht="20.25" hidden="false" customHeight="true" outlineLevel="0" collapsed="false">
      <c r="A409" s="410"/>
      <c r="B409" s="368"/>
      <c r="C409" s="380"/>
      <c r="D409" s="368"/>
      <c r="E409" s="368"/>
      <c r="F409" s="369"/>
      <c r="G409" s="370"/>
      <c r="H409" s="370"/>
      <c r="I409" s="378"/>
      <c r="J409" s="373"/>
    </row>
    <row r="410" customFormat="false" ht="20.25" hidden="false" customHeight="true" outlineLevel="0" collapsed="false">
      <c r="A410" s="410"/>
      <c r="B410" s="368"/>
      <c r="C410" s="380"/>
      <c r="D410" s="368"/>
      <c r="E410" s="368"/>
      <c r="F410" s="369"/>
      <c r="G410" s="370"/>
      <c r="H410" s="370"/>
      <c r="I410" s="378"/>
      <c r="J410" s="384"/>
    </row>
    <row r="411" customFormat="false" ht="20.25" hidden="false" customHeight="true" outlineLevel="0" collapsed="false">
      <c r="A411" s="410"/>
      <c r="C411" s="380"/>
      <c r="D411" s="368"/>
      <c r="E411" s="368"/>
      <c r="F411" s="369"/>
      <c r="G411" s="370"/>
      <c r="H411" s="370"/>
      <c r="I411" s="378"/>
      <c r="J411" s="384"/>
    </row>
    <row r="412" customFormat="false" ht="21" hidden="false" customHeight="false" outlineLevel="0" collapsed="false">
      <c r="A412" s="410"/>
      <c r="B412" s="368"/>
      <c r="C412" s="380"/>
      <c r="D412" s="368"/>
      <c r="E412" s="368"/>
      <c r="F412" s="369"/>
      <c r="G412" s="370"/>
      <c r="H412" s="370"/>
      <c r="I412" s="378"/>
      <c r="J412" s="373"/>
    </row>
    <row r="413" customFormat="false" ht="19.5" hidden="false" customHeight="true" outlineLevel="0" collapsed="false">
      <c r="A413" s="410"/>
      <c r="B413" s="368"/>
      <c r="C413" s="380"/>
      <c r="D413" s="368"/>
      <c r="E413" s="368"/>
      <c r="F413" s="369"/>
      <c r="G413" s="370"/>
      <c r="H413" s="370"/>
      <c r="I413" s="378"/>
      <c r="J413" s="373"/>
    </row>
    <row r="414" customFormat="false" ht="34.5" hidden="false" customHeight="true" outlineLevel="0" collapsed="false">
      <c r="A414" s="410"/>
      <c r="B414" s="368"/>
      <c r="C414" s="380"/>
      <c r="D414" s="368"/>
      <c r="E414" s="368"/>
      <c r="F414" s="369"/>
      <c r="G414" s="370"/>
      <c r="H414" s="370"/>
      <c r="I414" s="378"/>
      <c r="J414" s="413"/>
    </row>
    <row r="415" customFormat="false" ht="19.5" hidden="false" customHeight="true" outlineLevel="0" collapsed="false">
      <c r="A415" s="410"/>
      <c r="B415" s="368"/>
      <c r="C415" s="380"/>
      <c r="D415" s="368"/>
      <c r="E415" s="368"/>
      <c r="F415" s="369"/>
      <c r="G415" s="370"/>
      <c r="H415" s="370"/>
      <c r="I415" s="378"/>
      <c r="J415" s="373"/>
    </row>
    <row r="416" customFormat="false" ht="19.5" hidden="false" customHeight="true" outlineLevel="0" collapsed="false">
      <c r="A416" s="410"/>
      <c r="B416" s="368"/>
      <c r="C416" s="380"/>
      <c r="D416" s="368"/>
      <c r="E416" s="368"/>
      <c r="F416" s="369"/>
      <c r="G416" s="370"/>
      <c r="H416" s="370"/>
      <c r="I416" s="378"/>
      <c r="J416" s="384"/>
    </row>
    <row r="417" customFormat="false" ht="19.5" hidden="false" customHeight="true" outlineLevel="0" collapsed="false">
      <c r="A417" s="410"/>
      <c r="B417" s="368"/>
      <c r="C417" s="380"/>
      <c r="D417" s="368"/>
      <c r="E417" s="368"/>
      <c r="F417" s="369"/>
      <c r="G417" s="370"/>
      <c r="H417" s="370"/>
      <c r="I417" s="378"/>
      <c r="J417" s="384"/>
    </row>
    <row r="418" customFormat="false" ht="21" hidden="false" customHeight="false" outlineLevel="0" collapsed="false">
      <c r="A418" s="410"/>
      <c r="B418" s="368"/>
      <c r="C418" s="380"/>
      <c r="D418" s="368"/>
      <c r="E418" s="368"/>
      <c r="F418" s="369"/>
      <c r="G418" s="370"/>
      <c r="H418" s="370"/>
      <c r="I418" s="378"/>
      <c r="J418" s="373"/>
    </row>
    <row r="419" customFormat="false" ht="21" hidden="false" customHeight="false" outlineLevel="0" collapsed="false">
      <c r="A419" s="410"/>
      <c r="B419" s="368"/>
      <c r="C419" s="380"/>
      <c r="D419" s="368"/>
      <c r="E419" s="368"/>
      <c r="F419" s="369"/>
      <c r="G419" s="370"/>
      <c r="H419" s="370"/>
      <c r="I419" s="378"/>
      <c r="J419" s="384"/>
    </row>
    <row r="420" customFormat="false" ht="19.5" hidden="false" customHeight="true" outlineLevel="0" collapsed="false">
      <c r="A420" s="410"/>
      <c r="C420" s="380"/>
      <c r="D420" s="368"/>
      <c r="E420" s="368"/>
      <c r="F420" s="369"/>
      <c r="G420" s="370"/>
      <c r="H420" s="370"/>
      <c r="I420" s="378"/>
      <c r="J420" s="384"/>
    </row>
    <row r="421" customFormat="false" ht="19.5" hidden="false" customHeight="true" outlineLevel="0" collapsed="false">
      <c r="A421" s="410"/>
      <c r="B421" s="368"/>
      <c r="C421" s="380"/>
      <c r="D421" s="368"/>
      <c r="E421" s="368"/>
      <c r="F421" s="369"/>
      <c r="G421" s="370"/>
      <c r="H421" s="370"/>
      <c r="I421" s="378"/>
      <c r="J421" s="384"/>
    </row>
    <row r="422" customFormat="false" ht="19.5" hidden="false" customHeight="true" outlineLevel="0" collapsed="false">
      <c r="A422" s="410"/>
      <c r="B422" s="368"/>
      <c r="C422" s="380"/>
      <c r="D422" s="368"/>
      <c r="E422" s="368"/>
      <c r="F422" s="369"/>
      <c r="G422" s="370"/>
      <c r="H422" s="370"/>
      <c r="I422" s="378"/>
      <c r="J422" s="384"/>
    </row>
    <row r="423" customFormat="false" ht="18" hidden="false" customHeight="true" outlineLevel="0" collapsed="false">
      <c r="A423" s="410"/>
      <c r="B423" s="368"/>
      <c r="C423" s="380"/>
      <c r="D423" s="368"/>
      <c r="E423" s="368"/>
      <c r="F423" s="369"/>
      <c r="G423" s="370"/>
      <c r="H423" s="370"/>
      <c r="I423" s="378"/>
      <c r="J423" s="384"/>
    </row>
    <row r="424" customFormat="false" ht="19.5" hidden="false" customHeight="true" outlineLevel="0" collapsed="false">
      <c r="A424" s="410"/>
      <c r="C424" s="380"/>
      <c r="D424" s="368"/>
      <c r="E424" s="368"/>
      <c r="F424" s="369"/>
      <c r="G424" s="370"/>
      <c r="H424" s="370"/>
      <c r="I424" s="378"/>
      <c r="J424" s="384"/>
    </row>
    <row r="425" customFormat="false" ht="19.5" hidden="false" customHeight="true" outlineLevel="0" collapsed="false">
      <c r="A425" s="410"/>
      <c r="B425" s="368"/>
      <c r="C425" s="380"/>
      <c r="D425" s="368"/>
      <c r="E425" s="368"/>
      <c r="F425" s="369"/>
      <c r="G425" s="370"/>
      <c r="H425" s="370"/>
      <c r="I425" s="378"/>
      <c r="J425" s="373"/>
    </row>
    <row r="426" customFormat="false" ht="19.5" hidden="false" customHeight="true" outlineLevel="0" collapsed="false">
      <c r="A426" s="410"/>
      <c r="B426" s="368"/>
      <c r="C426" s="380"/>
      <c r="D426" s="368"/>
      <c r="E426" s="368"/>
      <c r="F426" s="369"/>
      <c r="G426" s="370"/>
      <c r="H426" s="370"/>
      <c r="I426" s="378"/>
      <c r="J426" s="373"/>
    </row>
    <row r="427" customFormat="false" ht="19.5" hidden="false" customHeight="true" outlineLevel="0" collapsed="false">
      <c r="A427" s="410"/>
      <c r="B427" s="368"/>
      <c r="C427" s="380"/>
      <c r="D427" s="368"/>
      <c r="E427" s="368"/>
      <c r="F427" s="369"/>
      <c r="G427" s="370"/>
      <c r="H427" s="370"/>
      <c r="I427" s="378"/>
      <c r="J427" s="373"/>
    </row>
    <row r="428" customFormat="false" ht="19.5" hidden="false" customHeight="true" outlineLevel="0" collapsed="false">
      <c r="A428" s="410"/>
      <c r="B428" s="368"/>
      <c r="C428" s="380"/>
      <c r="D428" s="368"/>
      <c r="E428" s="368"/>
      <c r="F428" s="369"/>
      <c r="G428" s="370"/>
      <c r="H428" s="370"/>
      <c r="I428" s="378"/>
      <c r="J428" s="384"/>
    </row>
    <row r="429" customFormat="false" ht="19.5" hidden="false" customHeight="true" outlineLevel="0" collapsed="false">
      <c r="A429" s="410"/>
      <c r="C429" s="380"/>
      <c r="D429" s="368"/>
      <c r="E429" s="368"/>
      <c r="F429" s="369"/>
      <c r="G429" s="370"/>
      <c r="H429" s="370"/>
      <c r="I429" s="378"/>
      <c r="J429" s="384"/>
    </row>
    <row r="430" customFormat="false" ht="19.5" hidden="false" customHeight="true" outlineLevel="0" collapsed="false">
      <c r="D430" s="368"/>
      <c r="G430" s="370"/>
      <c r="H430" s="370"/>
      <c r="I430" s="378"/>
      <c r="J430" s="384"/>
    </row>
    <row r="431" customFormat="false" ht="19.5" hidden="false" customHeight="true" outlineLevel="0" collapsed="false">
      <c r="A431" s="410"/>
      <c r="B431" s="368"/>
      <c r="C431" s="380"/>
      <c r="D431" s="368"/>
      <c r="E431" s="368"/>
      <c r="F431" s="369"/>
      <c r="G431" s="370"/>
      <c r="H431" s="370"/>
      <c r="I431" s="378"/>
      <c r="J431" s="373"/>
    </row>
    <row r="432" customFormat="false" ht="19.5" hidden="false" customHeight="true" outlineLevel="0" collapsed="false">
      <c r="A432" s="366"/>
      <c r="B432" s="368"/>
      <c r="C432" s="380"/>
      <c r="D432" s="368"/>
      <c r="E432" s="368"/>
      <c r="F432" s="418"/>
      <c r="G432" s="370"/>
      <c r="H432" s="370"/>
      <c r="I432" s="378"/>
      <c r="J432" s="373"/>
    </row>
    <row r="433" customFormat="false" ht="19.5" hidden="false" customHeight="true" outlineLevel="0" collapsed="false">
      <c r="A433" s="410"/>
      <c r="B433" s="366"/>
      <c r="C433" s="380"/>
      <c r="D433" s="368"/>
      <c r="E433" s="368"/>
      <c r="F433" s="418"/>
      <c r="G433" s="370"/>
      <c r="H433" s="370"/>
      <c r="I433" s="378"/>
    </row>
    <row r="434" customFormat="false" ht="19.5" hidden="false" customHeight="true" outlineLevel="0" collapsed="false">
      <c r="A434" s="410"/>
      <c r="B434" s="366"/>
      <c r="C434" s="380"/>
      <c r="D434" s="368"/>
      <c r="E434" s="368"/>
      <c r="F434" s="369"/>
      <c r="G434" s="370"/>
      <c r="H434" s="370"/>
      <c r="I434" s="378"/>
      <c r="J434" s="373"/>
    </row>
    <row r="435" customFormat="false" ht="19.5" hidden="false" customHeight="true" outlineLevel="0" collapsed="false">
      <c r="A435" s="410"/>
      <c r="B435" s="366"/>
      <c r="C435" s="380"/>
      <c r="D435" s="368"/>
      <c r="E435" s="368"/>
      <c r="F435" s="369"/>
      <c r="G435" s="370"/>
      <c r="H435" s="370"/>
      <c r="I435" s="378"/>
      <c r="J435" s="373"/>
    </row>
    <row r="436" customFormat="false" ht="19.5" hidden="false" customHeight="true" outlineLevel="0" collapsed="false">
      <c r="A436" s="410"/>
      <c r="B436" s="366"/>
      <c r="C436" s="380"/>
      <c r="D436" s="368"/>
      <c r="E436" s="368"/>
      <c r="F436" s="369"/>
      <c r="G436" s="370"/>
      <c r="H436" s="370"/>
      <c r="I436" s="378"/>
      <c r="J436" s="373"/>
    </row>
    <row r="437" customFormat="false" ht="19.5" hidden="false" customHeight="true" outlineLevel="0" collapsed="false">
      <c r="A437" s="410"/>
      <c r="B437" s="366"/>
      <c r="C437" s="380"/>
      <c r="D437" s="368"/>
      <c r="E437" s="368"/>
      <c r="F437" s="369"/>
      <c r="G437" s="370"/>
      <c r="H437" s="370"/>
      <c r="I437" s="378"/>
      <c r="J437" s="384"/>
    </row>
    <row r="438" customFormat="false" ht="19.5" hidden="false" customHeight="true" outlineLevel="0" collapsed="false">
      <c r="C438" s="391"/>
      <c r="D438" s="368"/>
      <c r="E438" s="368"/>
      <c r="F438" s="369"/>
      <c r="G438" s="370"/>
      <c r="H438" s="370"/>
      <c r="I438" s="378"/>
      <c r="J438" s="384"/>
    </row>
    <row r="439" customFormat="false" ht="19.5" hidden="false" customHeight="true" outlineLevel="0" collapsed="false">
      <c r="A439" s="410"/>
      <c r="B439" s="366"/>
      <c r="C439" s="380"/>
      <c r="D439" s="368"/>
      <c r="E439" s="368"/>
      <c r="F439" s="369"/>
      <c r="G439" s="370"/>
      <c r="H439" s="370"/>
      <c r="I439" s="378"/>
      <c r="J439" s="384"/>
    </row>
    <row r="440" customFormat="false" ht="19.5" hidden="false" customHeight="true" outlineLevel="0" collapsed="false">
      <c r="A440" s="410"/>
      <c r="B440" s="366"/>
      <c r="C440" s="380"/>
      <c r="D440" s="368"/>
      <c r="E440" s="368"/>
      <c r="F440" s="369"/>
      <c r="G440" s="370"/>
      <c r="H440" s="370"/>
      <c r="I440" s="378"/>
      <c r="J440" s="384"/>
    </row>
    <row r="441" customFormat="false" ht="19.5" hidden="false" customHeight="true" outlineLevel="0" collapsed="false">
      <c r="A441" s="410"/>
      <c r="B441" s="366"/>
      <c r="C441" s="380"/>
      <c r="D441" s="368"/>
      <c r="E441" s="368"/>
      <c r="F441" s="369"/>
      <c r="G441" s="370"/>
      <c r="H441" s="370"/>
      <c r="I441" s="378"/>
      <c r="J441" s="384"/>
    </row>
    <row r="442" customFormat="false" ht="19.5" hidden="false" customHeight="true" outlineLevel="0" collapsed="false">
      <c r="A442" s="410"/>
      <c r="B442" s="366"/>
      <c r="C442" s="377"/>
      <c r="D442" s="368"/>
      <c r="E442" s="368"/>
      <c r="F442" s="369"/>
      <c r="G442" s="370"/>
      <c r="H442" s="370"/>
      <c r="I442" s="378"/>
      <c r="J442" s="373"/>
    </row>
    <row r="443" customFormat="false" ht="20.25" hidden="false" customHeight="true" outlineLevel="0" collapsed="false">
      <c r="A443" s="410"/>
      <c r="B443" s="366"/>
      <c r="C443" s="380"/>
      <c r="D443" s="368"/>
      <c r="E443" s="368"/>
      <c r="F443" s="369"/>
      <c r="G443" s="370"/>
      <c r="H443" s="370"/>
      <c r="I443" s="378"/>
      <c r="J443" s="373"/>
    </row>
    <row r="444" customFormat="false" ht="20.25" hidden="false" customHeight="true" outlineLevel="0" collapsed="false">
      <c r="A444" s="410"/>
      <c r="B444" s="366"/>
      <c r="C444" s="380"/>
      <c r="D444" s="368"/>
      <c r="E444" s="368"/>
      <c r="F444" s="369"/>
      <c r="G444" s="370"/>
      <c r="H444" s="370"/>
      <c r="I444" s="378"/>
      <c r="J444" s="384"/>
    </row>
    <row r="445" customFormat="false" ht="20.25" hidden="false" customHeight="true" outlineLevel="0" collapsed="false">
      <c r="A445" s="410"/>
      <c r="C445" s="380"/>
      <c r="D445" s="368"/>
      <c r="E445" s="368"/>
      <c r="F445" s="369"/>
      <c r="G445" s="370"/>
      <c r="H445" s="370"/>
      <c r="I445" s="378"/>
      <c r="J445" s="384"/>
    </row>
    <row r="446" customFormat="false" ht="20.25" hidden="false" customHeight="true" outlineLevel="0" collapsed="false">
      <c r="A446" s="410"/>
      <c r="B446" s="366"/>
      <c r="C446" s="380"/>
      <c r="D446" s="368"/>
      <c r="E446" s="368"/>
      <c r="F446" s="369"/>
      <c r="G446" s="370"/>
      <c r="H446" s="370"/>
      <c r="I446" s="378"/>
      <c r="J446" s="373"/>
    </row>
    <row r="447" customFormat="false" ht="20.25" hidden="false" customHeight="true" outlineLevel="0" collapsed="false">
      <c r="A447" s="410"/>
      <c r="B447" s="366"/>
      <c r="C447" s="380"/>
      <c r="D447" s="368"/>
      <c r="E447" s="368"/>
      <c r="F447" s="369"/>
      <c r="G447" s="370"/>
      <c r="H447" s="370"/>
      <c r="I447" s="378"/>
      <c r="J447" s="384"/>
    </row>
    <row r="448" customFormat="false" ht="20.25" hidden="false" customHeight="true" outlineLevel="0" collapsed="false">
      <c r="A448" s="410"/>
      <c r="C448" s="377"/>
      <c r="D448" s="368"/>
      <c r="E448" s="368"/>
      <c r="F448" s="369"/>
      <c r="G448" s="370"/>
      <c r="H448" s="370"/>
      <c r="I448" s="378"/>
      <c r="J448" s="384"/>
    </row>
    <row r="449" customFormat="false" ht="20.25" hidden="false" customHeight="true" outlineLevel="0" collapsed="false">
      <c r="A449" s="410"/>
      <c r="B449" s="366"/>
      <c r="C449" s="380"/>
      <c r="D449" s="368"/>
      <c r="E449" s="368"/>
      <c r="F449" s="369"/>
      <c r="G449" s="370"/>
      <c r="H449" s="370"/>
      <c r="I449" s="378"/>
      <c r="J449" s="384"/>
    </row>
    <row r="450" customFormat="false" ht="20.25" hidden="false" customHeight="true" outlineLevel="0" collapsed="false">
      <c r="A450" s="368"/>
      <c r="B450" s="419"/>
      <c r="C450" s="367"/>
      <c r="D450" s="368"/>
      <c r="E450" s="368"/>
      <c r="F450" s="369"/>
      <c r="G450" s="370"/>
      <c r="H450" s="370"/>
      <c r="I450" s="378"/>
      <c r="J450" s="384"/>
    </row>
    <row r="451" s="419" customFormat="true" ht="21" hidden="false" customHeight="false" outlineLevel="0" collapsed="false">
      <c r="A451" s="368"/>
      <c r="B451" s="368"/>
      <c r="C451" s="367"/>
      <c r="D451" s="368"/>
      <c r="E451" s="368"/>
      <c r="F451" s="369"/>
      <c r="G451" s="370"/>
      <c r="H451" s="370"/>
      <c r="I451" s="378"/>
      <c r="J451" s="384"/>
    </row>
    <row r="452" s="419" customFormat="true" ht="21" hidden="false" customHeight="false" outlineLevel="0" collapsed="false">
      <c r="A452" s="368"/>
      <c r="B452" s="368"/>
      <c r="C452" s="367"/>
      <c r="D452" s="368"/>
      <c r="E452" s="368"/>
      <c r="F452" s="369"/>
      <c r="G452" s="370"/>
      <c r="H452" s="370"/>
      <c r="I452" s="378"/>
      <c r="J452" s="384"/>
    </row>
    <row r="453" s="419" customFormat="true" ht="21" hidden="false" customHeight="false" outlineLevel="0" collapsed="false">
      <c r="A453" s="368"/>
      <c r="B453" s="368"/>
      <c r="C453" s="367"/>
      <c r="D453" s="368"/>
      <c r="E453" s="368"/>
      <c r="F453" s="369"/>
      <c r="G453" s="370"/>
      <c r="H453" s="368"/>
      <c r="I453" s="420"/>
      <c r="J453" s="384"/>
    </row>
    <row r="454" s="419" customFormat="true" ht="21" hidden="false" customHeight="false" outlineLevel="0" collapsed="false">
      <c r="A454" s="366"/>
      <c r="B454" s="366"/>
      <c r="C454" s="367"/>
      <c r="D454" s="368"/>
      <c r="E454" s="368"/>
      <c r="F454" s="369"/>
      <c r="G454" s="370"/>
      <c r="H454" s="370"/>
      <c r="I454" s="378"/>
      <c r="J454" s="375"/>
    </row>
    <row r="455" s="419" customFormat="true" ht="21" hidden="false" customHeight="false" outlineLevel="0" collapsed="false">
      <c r="A455" s="366"/>
      <c r="B455" s="366"/>
      <c r="C455" s="367"/>
      <c r="D455" s="368"/>
      <c r="E455" s="368"/>
      <c r="F455" s="369"/>
      <c r="G455" s="370"/>
      <c r="H455" s="370"/>
      <c r="I455" s="378"/>
      <c r="J455" s="412"/>
    </row>
    <row r="456" s="419" customFormat="true" ht="21" hidden="false" customHeight="false" outlineLevel="0" collapsed="false">
      <c r="A456" s="366"/>
      <c r="B456" s="366"/>
      <c r="C456" s="380"/>
      <c r="D456" s="368"/>
      <c r="E456" s="368"/>
      <c r="F456" s="369"/>
      <c r="G456" s="370"/>
      <c r="H456" s="370"/>
      <c r="I456" s="378"/>
      <c r="J456" s="373"/>
    </row>
    <row r="457" s="419" customFormat="true" ht="21" hidden="false" customHeight="false" outlineLevel="0" collapsed="false">
      <c r="A457" s="410"/>
      <c r="B457" s="368"/>
      <c r="C457" s="380"/>
      <c r="D457" s="368"/>
      <c r="E457" s="368"/>
      <c r="F457" s="369"/>
      <c r="G457" s="370"/>
      <c r="H457" s="370"/>
      <c r="I457" s="378"/>
      <c r="J457" s="413"/>
    </row>
    <row r="458" s="419" customFormat="true" ht="21" hidden="false" customHeight="false" outlineLevel="0" collapsed="false">
      <c r="A458" s="366"/>
      <c r="B458" s="366"/>
      <c r="C458" s="380"/>
      <c r="D458" s="368"/>
      <c r="E458" s="368"/>
      <c r="F458" s="369"/>
      <c r="G458" s="370"/>
      <c r="H458" s="370"/>
      <c r="I458" s="378"/>
      <c r="J458" s="375"/>
    </row>
    <row r="459" s="419" customFormat="true" ht="21" hidden="false" customHeight="false" outlineLevel="0" collapsed="false">
      <c r="A459" s="366"/>
      <c r="B459" s="366"/>
      <c r="C459" s="367"/>
      <c r="D459" s="368"/>
      <c r="E459" s="368"/>
      <c r="F459" s="369"/>
      <c r="G459" s="370"/>
      <c r="H459" s="370"/>
      <c r="I459" s="378"/>
      <c r="J459" s="375"/>
    </row>
    <row r="460" s="419" customFormat="true" ht="21" hidden="false" customHeight="false" outlineLevel="0" collapsed="false">
      <c r="A460" s="366"/>
      <c r="B460" s="366"/>
      <c r="C460" s="380"/>
      <c r="D460" s="368"/>
      <c r="E460" s="368"/>
      <c r="F460" s="369"/>
      <c r="G460" s="370"/>
      <c r="H460" s="370"/>
      <c r="I460" s="378"/>
      <c r="J460" s="375"/>
    </row>
    <row r="461" s="419" customFormat="true" ht="20.25" hidden="false" customHeight="true" outlineLevel="0" collapsed="false">
      <c r="A461" s="366"/>
      <c r="B461" s="366"/>
      <c r="C461" s="380"/>
      <c r="D461" s="368"/>
      <c r="E461" s="368"/>
      <c r="F461" s="369"/>
      <c r="G461" s="370"/>
      <c r="H461" s="370"/>
      <c r="I461" s="378"/>
      <c r="J461" s="392"/>
    </row>
    <row r="462" s="419" customFormat="true" ht="20.25" hidden="false" customHeight="true" outlineLevel="0" collapsed="false">
      <c r="A462" s="366"/>
      <c r="B462" s="366"/>
      <c r="C462" s="380"/>
      <c r="D462" s="368"/>
      <c r="E462" s="368"/>
      <c r="F462" s="369"/>
      <c r="G462" s="370"/>
      <c r="H462" s="370"/>
      <c r="I462" s="378"/>
      <c r="J462" s="392"/>
    </row>
    <row r="463" s="419" customFormat="true" ht="21" hidden="false" customHeight="false" outlineLevel="0" collapsed="false">
      <c r="A463" s="366"/>
      <c r="B463" s="366"/>
      <c r="C463" s="380"/>
      <c r="D463" s="368"/>
      <c r="E463" s="368"/>
      <c r="F463" s="369"/>
      <c r="G463" s="370"/>
      <c r="H463" s="370"/>
      <c r="I463" s="378"/>
      <c r="J463" s="421"/>
    </row>
    <row r="464" s="419" customFormat="true" ht="21" hidden="false" customHeight="false" outlineLevel="0" collapsed="false">
      <c r="A464" s="366"/>
      <c r="B464" s="366"/>
      <c r="C464" s="380"/>
      <c r="D464" s="368"/>
      <c r="E464" s="368"/>
      <c r="F464" s="369"/>
      <c r="G464" s="370"/>
      <c r="H464" s="370"/>
      <c r="I464" s="378"/>
      <c r="J464" s="421"/>
    </row>
    <row r="465" s="419" customFormat="true" ht="21" hidden="false" customHeight="false" outlineLevel="0" collapsed="false">
      <c r="A465" s="366"/>
      <c r="B465" s="366"/>
      <c r="C465" s="380"/>
      <c r="D465" s="368"/>
      <c r="E465" s="368"/>
      <c r="F465" s="369"/>
      <c r="G465" s="370"/>
      <c r="H465" s="370"/>
      <c r="I465" s="378"/>
      <c r="J465" s="421"/>
    </row>
    <row r="466" s="419" customFormat="true" ht="21" hidden="false" customHeight="false" outlineLevel="0" collapsed="false">
      <c r="A466" s="366"/>
      <c r="B466" s="366"/>
      <c r="C466" s="380"/>
      <c r="D466" s="368"/>
      <c r="E466" s="368"/>
      <c r="F466" s="369"/>
      <c r="G466" s="370"/>
      <c r="H466" s="370"/>
      <c r="I466" s="378"/>
      <c r="J466" s="421"/>
    </row>
    <row r="467" s="419" customFormat="true" ht="21" hidden="false" customHeight="false" outlineLevel="0" collapsed="false">
      <c r="A467" s="366"/>
      <c r="B467" s="366"/>
      <c r="C467" s="380"/>
      <c r="D467" s="368"/>
      <c r="E467" s="368"/>
      <c r="F467" s="369"/>
      <c r="G467" s="370"/>
      <c r="H467" s="370"/>
      <c r="I467" s="378"/>
      <c r="J467" s="421"/>
    </row>
    <row r="468" s="419" customFormat="true" ht="21" hidden="false" customHeight="false" outlineLevel="0" collapsed="false">
      <c r="A468" s="366"/>
      <c r="B468" s="366"/>
      <c r="C468" s="380"/>
      <c r="D468" s="368"/>
      <c r="E468" s="368"/>
      <c r="F468" s="369"/>
      <c r="G468" s="370"/>
      <c r="H468" s="370"/>
      <c r="I468" s="378"/>
      <c r="J468" s="422"/>
    </row>
    <row r="469" s="419" customFormat="true" ht="21" hidden="false" customHeight="false" outlineLevel="0" collapsed="false">
      <c r="A469" s="366"/>
      <c r="B469" s="366"/>
      <c r="C469" s="380"/>
      <c r="D469" s="368"/>
      <c r="E469" s="368"/>
      <c r="F469" s="369"/>
      <c r="G469" s="370"/>
      <c r="H469" s="370"/>
      <c r="I469" s="378"/>
      <c r="J469" s="390"/>
    </row>
    <row r="470" s="419" customFormat="true" ht="21" hidden="false" customHeight="false" outlineLevel="0" collapsed="false">
      <c r="A470" s="366"/>
      <c r="B470" s="366"/>
      <c r="C470" s="380"/>
      <c r="D470" s="368"/>
      <c r="E470" s="368"/>
      <c r="F470" s="369"/>
      <c r="G470" s="370"/>
      <c r="H470" s="370"/>
      <c r="I470" s="378"/>
      <c r="J470" s="423"/>
    </row>
    <row r="471" s="419" customFormat="true" ht="21" hidden="false" customHeight="false" outlineLevel="0" collapsed="false">
      <c r="A471" s="366"/>
      <c r="B471" s="366"/>
      <c r="C471" s="380"/>
      <c r="D471" s="368"/>
      <c r="E471" s="368"/>
      <c r="F471" s="369"/>
      <c r="G471" s="370"/>
      <c r="H471" s="370"/>
      <c r="I471" s="378"/>
      <c r="J471" s="423"/>
    </row>
    <row r="472" s="419" customFormat="true" ht="21" hidden="false" customHeight="false" outlineLevel="0" collapsed="false">
      <c r="A472" s="366"/>
      <c r="B472" s="366"/>
      <c r="C472" s="380"/>
      <c r="D472" s="368"/>
      <c r="E472" s="368"/>
      <c r="F472" s="369"/>
      <c r="G472" s="370"/>
      <c r="H472" s="370"/>
      <c r="I472" s="378"/>
      <c r="J472" s="422"/>
    </row>
    <row r="473" s="419" customFormat="true" ht="21" hidden="false" customHeight="false" outlineLevel="0" collapsed="false">
      <c r="A473" s="366"/>
      <c r="B473" s="366"/>
      <c r="C473" s="380"/>
      <c r="D473" s="368"/>
      <c r="E473" s="368"/>
      <c r="F473" s="369"/>
      <c r="G473" s="370"/>
      <c r="H473" s="370"/>
      <c r="I473" s="378"/>
      <c r="J473" s="375"/>
    </row>
    <row r="474" s="419" customFormat="true" ht="21" hidden="false" customHeight="false" outlineLevel="0" collapsed="false">
      <c r="A474" s="355"/>
      <c r="B474" s="355"/>
      <c r="C474" s="356"/>
      <c r="D474" s="355"/>
      <c r="E474" s="368"/>
      <c r="F474" s="369" t="n">
        <f aca="false">E474*D474</f>
        <v>0</v>
      </c>
      <c r="G474" s="357"/>
      <c r="H474" s="370" t="n">
        <f aca="false">G474*D474</f>
        <v>0</v>
      </c>
      <c r="I474" s="357"/>
      <c r="J474" s="373"/>
    </row>
    <row r="475" customFormat="false" ht="20.25" hidden="false" customHeight="true" outlineLevel="0" collapsed="false">
      <c r="A475" s="410"/>
      <c r="B475" s="366"/>
      <c r="D475" s="368" t="n">
        <f aca="false">SUM(D3:D474)</f>
        <v>227</v>
      </c>
      <c r="F475" s="369" t="n">
        <f aca="false">SUM(F3:F474)</f>
        <v>0</v>
      </c>
      <c r="H475" s="370" t="n">
        <f aca="false">SUM(H3:H474)</f>
        <v>0</v>
      </c>
      <c r="I475" s="424" t="n">
        <f aca="false">SUM(I3:I474)</f>
        <v>0</v>
      </c>
      <c r="J475" s="373"/>
    </row>
    <row r="476" customFormat="false" ht="19.5" hidden="false" customHeight="true" outlineLevel="0" collapsed="false">
      <c r="B476" s="366"/>
    </row>
  </sheetData>
  <mergeCells count="85">
    <mergeCell ref="A1:K1"/>
    <mergeCell ref="J60:J63"/>
    <mergeCell ref="J73:J74"/>
    <mergeCell ref="F81:F82"/>
    <mergeCell ref="G81:G82"/>
    <mergeCell ref="H81:H82"/>
    <mergeCell ref="I81:I82"/>
    <mergeCell ref="J81:J83"/>
    <mergeCell ref="J89:J90"/>
    <mergeCell ref="J92:J98"/>
    <mergeCell ref="J100:J101"/>
    <mergeCell ref="J111:J113"/>
    <mergeCell ref="I115:I116"/>
    <mergeCell ref="J119:J120"/>
    <mergeCell ref="J131:J135"/>
    <mergeCell ref="J138:J140"/>
    <mergeCell ref="J145:J150"/>
    <mergeCell ref="J151:J153"/>
    <mergeCell ref="J155:J156"/>
    <mergeCell ref="J159:J160"/>
    <mergeCell ref="J167:J168"/>
    <mergeCell ref="J170:J171"/>
    <mergeCell ref="J172:J173"/>
    <mergeCell ref="J176:J177"/>
    <mergeCell ref="J179:J180"/>
    <mergeCell ref="J182:J183"/>
    <mergeCell ref="J185:J188"/>
    <mergeCell ref="J190:J191"/>
    <mergeCell ref="J196:J197"/>
    <mergeCell ref="J200:J201"/>
    <mergeCell ref="J213:J214"/>
    <mergeCell ref="J216:J217"/>
    <mergeCell ref="J219:J221"/>
    <mergeCell ref="J224:J226"/>
    <mergeCell ref="J229:J230"/>
    <mergeCell ref="J231:J232"/>
    <mergeCell ref="J234:J235"/>
    <mergeCell ref="J244:J245"/>
    <mergeCell ref="J248:J249"/>
    <mergeCell ref="J250:J253"/>
    <mergeCell ref="J254:J255"/>
    <mergeCell ref="J256:J261"/>
    <mergeCell ref="J264:J265"/>
    <mergeCell ref="J267:J271"/>
    <mergeCell ref="J272:J273"/>
    <mergeCell ref="J275:J276"/>
    <mergeCell ref="J278:J279"/>
    <mergeCell ref="J281:J282"/>
    <mergeCell ref="J285:J286"/>
    <mergeCell ref="J290:J292"/>
    <mergeCell ref="J295:J298"/>
    <mergeCell ref="J301:J302"/>
    <mergeCell ref="J307:J309"/>
    <mergeCell ref="J310:J311"/>
    <mergeCell ref="J312:J313"/>
    <mergeCell ref="J314:J315"/>
    <mergeCell ref="J316:J317"/>
    <mergeCell ref="J327:J328"/>
    <mergeCell ref="J339:J341"/>
    <mergeCell ref="J342:J343"/>
    <mergeCell ref="J344:J345"/>
    <mergeCell ref="J356:J358"/>
    <mergeCell ref="J359:J360"/>
    <mergeCell ref="J369:J370"/>
    <mergeCell ref="J373:J374"/>
    <mergeCell ref="J377:J380"/>
    <mergeCell ref="J381:J382"/>
    <mergeCell ref="J383:J384"/>
    <mergeCell ref="J385:J386"/>
    <mergeCell ref="J388:J391"/>
    <mergeCell ref="J402:J405"/>
    <mergeCell ref="J406:J407"/>
    <mergeCell ref="J410:J411"/>
    <mergeCell ref="J416:J417"/>
    <mergeCell ref="J419:J422"/>
    <mergeCell ref="J423:J424"/>
    <mergeCell ref="J428:J430"/>
    <mergeCell ref="J437:J438"/>
    <mergeCell ref="J439:J441"/>
    <mergeCell ref="J444:J445"/>
    <mergeCell ref="J447:J448"/>
    <mergeCell ref="J449:J453"/>
    <mergeCell ref="J461:J462"/>
    <mergeCell ref="J463:J467"/>
    <mergeCell ref="J470:J47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true">
    <tabColor rgb="FF9BBB59"/>
    <pageSetUpPr fitToPage="true"/>
  </sheetPr>
  <dimension ref="A1:I44"/>
  <sheetViews>
    <sheetView showFormulas="false" showGridLines="false" showRowColHeaders="true" showZeros="true" rightToLeft="false" tabSelected="false" showOutlineSymbols="true" defaultGridColor="true" view="normal" topLeftCell="A2" colorId="64" zoomScale="97" zoomScaleNormal="97" zoomScalePageLayoutView="100" workbookViewId="0">
      <selection pane="topLeft" activeCell="E6" activeCellId="0" sqref="E6"/>
    </sheetView>
  </sheetViews>
  <sheetFormatPr defaultColWidth="12.00390625" defaultRowHeight="13.5" zeroHeight="false" outlineLevelRow="0" outlineLevelCol="0"/>
  <cols>
    <col collapsed="false" customWidth="true" hidden="false" outlineLevel="0" max="1" min="1" style="425" width="3.43"/>
    <col collapsed="false" customWidth="true" hidden="false" outlineLevel="0" max="2" min="2" style="426" width="56.14"/>
    <col collapsed="false" customWidth="true" hidden="false" outlineLevel="0" max="3" min="3" style="426" width="14"/>
    <col collapsed="false" customWidth="true" hidden="false" outlineLevel="0" max="4" min="4" style="426" width="20.86"/>
    <col collapsed="false" customWidth="true" hidden="false" outlineLevel="0" max="5" min="5" style="426" width="20"/>
    <col collapsed="false" customWidth="true" hidden="false" outlineLevel="0" max="6" min="6" style="426" width="3.43"/>
    <col collapsed="false" customWidth="false" hidden="false" outlineLevel="0" max="16384" min="7" style="426" width="12"/>
  </cols>
  <sheetData>
    <row r="1" customFormat="false" ht="13.5" hidden="false" customHeight="true" outlineLevel="0" collapsed="false">
      <c r="A1" s="427"/>
      <c r="D1" s="428"/>
      <c r="E1" s="428"/>
    </row>
    <row r="2" customFormat="false" ht="81" hidden="false" customHeight="true" outlineLevel="0" collapsed="false">
      <c r="A2" s="427"/>
      <c r="B2" s="429" t="s">
        <v>291</v>
      </c>
      <c r="C2" s="429"/>
      <c r="D2" s="430" t="s">
        <v>292</v>
      </c>
      <c r="E2" s="430"/>
    </row>
    <row r="3" customFormat="false" ht="23.25" hidden="false" customHeight="true" outlineLevel="0" collapsed="false">
      <c r="A3" s="427"/>
      <c r="B3" s="431" t="s">
        <v>293</v>
      </c>
      <c r="C3" s="431"/>
    </row>
    <row r="4" customFormat="false" ht="13.5" hidden="true" customHeight="true" outlineLevel="0" collapsed="false">
      <c r="A4" s="427"/>
      <c r="B4" s="432" t="s">
        <v>294</v>
      </c>
      <c r="C4" s="432"/>
      <c r="D4" s="433" t="s">
        <v>295</v>
      </c>
      <c r="E4" s="434"/>
    </row>
    <row r="5" s="438" customFormat="true" ht="27" hidden="true" customHeight="true" outlineLevel="0" collapsed="false">
      <c r="A5" s="435"/>
      <c r="B5" s="432" t="s">
        <v>296</v>
      </c>
      <c r="C5" s="432"/>
      <c r="D5" s="436" t="s">
        <v>297</v>
      </c>
      <c r="E5" s="437"/>
    </row>
    <row r="6" s="442" customFormat="true" ht="27.75" hidden="false" customHeight="true" outlineLevel="0" collapsed="false">
      <c r="A6" s="435"/>
      <c r="B6" s="433" t="s">
        <v>298</v>
      </c>
      <c r="C6" s="439"/>
      <c r="D6" s="440" t="s">
        <v>299</v>
      </c>
      <c r="E6" s="441" t="n">
        <f aca="true">TODAY()</f>
        <v>45274</v>
      </c>
    </row>
    <row r="7" s="442" customFormat="true" ht="13.5" hidden="false" customHeight="true" outlineLevel="0" collapsed="false">
      <c r="A7" s="443"/>
      <c r="B7" s="444" t="s">
        <v>300</v>
      </c>
      <c r="C7" s="439"/>
      <c r="D7" s="440" t="s">
        <v>301</v>
      </c>
      <c r="E7" s="445" t="s">
        <v>302</v>
      </c>
    </row>
    <row r="8" s="442" customFormat="true" ht="29.25" hidden="false" customHeight="true" outlineLevel="0" collapsed="false">
      <c r="A8" s="443"/>
      <c r="B8" s="446" t="s">
        <v>303</v>
      </c>
      <c r="C8" s="439"/>
      <c r="D8" s="440" t="s">
        <v>304</v>
      </c>
      <c r="E8" s="439" t="s">
        <v>305</v>
      </c>
    </row>
    <row r="9" s="438" customFormat="true" ht="36" hidden="false" customHeight="true" outlineLevel="0" collapsed="false">
      <c r="A9" s="447"/>
      <c r="B9" s="448"/>
      <c r="C9" s="449"/>
      <c r="D9" s="449"/>
      <c r="E9" s="449"/>
    </row>
    <row r="10" s="454" customFormat="true" ht="22.5" hidden="false" customHeight="true" outlineLevel="0" collapsed="false">
      <c r="A10" s="450"/>
      <c r="B10" s="451"/>
      <c r="C10" s="452"/>
      <c r="D10" s="452"/>
      <c r="E10" s="453"/>
      <c r="I10" s="454" t="s">
        <v>306</v>
      </c>
    </row>
    <row r="11" customFormat="false" ht="14.25" hidden="false" customHeight="true" outlineLevel="0" collapsed="false">
      <c r="A11" s="435"/>
      <c r="B11" s="455" t="s">
        <v>307</v>
      </c>
      <c r="C11" s="455" t="s">
        <v>308</v>
      </c>
      <c r="D11" s="455" t="s">
        <v>309</v>
      </c>
      <c r="E11" s="455" t="s">
        <v>310</v>
      </c>
    </row>
    <row r="12" customFormat="false" ht="14.25" hidden="false" customHeight="true" outlineLevel="0" collapsed="false">
      <c r="B12" s="456"/>
      <c r="C12" s="457"/>
      <c r="D12" s="457"/>
      <c r="E12" s="458"/>
    </row>
    <row r="13" customFormat="false" ht="14.25" hidden="false" customHeight="true" outlineLevel="0" collapsed="false">
      <c r="A13" s="425" t="s">
        <v>306</v>
      </c>
      <c r="B13" s="459"/>
      <c r="C13" s="460"/>
      <c r="D13" s="460"/>
      <c r="E13" s="458" t="n">
        <f aca="false">表格1_37[[#This Row],[數量 (支)]]*表格1_37[[#This Row],[單價 (HK$)]]</f>
        <v>0</v>
      </c>
    </row>
    <row r="14" customFormat="false" ht="15.75" hidden="false" customHeight="false" outlineLevel="0" collapsed="false">
      <c r="B14" s="461"/>
      <c r="C14" s="457"/>
      <c r="D14" s="457"/>
      <c r="E14" s="458"/>
    </row>
    <row r="15" customFormat="false" ht="14.25" hidden="false" customHeight="true" outlineLevel="0" collapsed="false">
      <c r="B15" s="459"/>
      <c r="C15" s="460"/>
      <c r="D15" s="460"/>
      <c r="E15" s="458"/>
    </row>
    <row r="16" customFormat="false" ht="14.25" hidden="false" customHeight="true" outlineLevel="0" collapsed="false">
      <c r="B16" s="456"/>
      <c r="C16" s="457"/>
      <c r="D16" s="457"/>
      <c r="E16" s="458"/>
    </row>
    <row r="17" customFormat="false" ht="14.25" hidden="false" customHeight="true" outlineLevel="0" collapsed="false">
      <c r="B17" s="459"/>
      <c r="C17" s="460"/>
      <c r="D17" s="460"/>
      <c r="E17" s="458"/>
    </row>
    <row r="18" customFormat="false" ht="14.25" hidden="false" customHeight="true" outlineLevel="0" collapsed="false">
      <c r="B18" s="456"/>
      <c r="C18" s="456"/>
      <c r="D18" s="462"/>
      <c r="E18" s="458"/>
    </row>
    <row r="19" customFormat="false" ht="14.25" hidden="false" customHeight="true" outlineLevel="0" collapsed="false">
      <c r="B19" s="459"/>
      <c r="C19" s="459"/>
      <c r="D19" s="463"/>
      <c r="E19" s="463" t="str">
        <f aca="false">IF(SUM(B19)&gt;0,SUM(B19*D19),"")</f>
        <v/>
      </c>
    </row>
    <row r="20" customFormat="false" ht="14.25" hidden="false" customHeight="true" outlineLevel="0" collapsed="false">
      <c r="B20" s="456"/>
      <c r="C20" s="456"/>
      <c r="D20" s="462"/>
      <c r="E20" s="463" t="str">
        <f aca="false">IF(SUM(B20)&gt;0,SUM(B20*D20),"")</f>
        <v/>
      </c>
    </row>
    <row r="21" customFormat="false" ht="14.25" hidden="false" customHeight="true" outlineLevel="0" collapsed="false">
      <c r="B21" s="459"/>
      <c r="C21" s="459"/>
      <c r="D21" s="463"/>
      <c r="E21" s="463" t="str">
        <f aca="false">IF(SUM(B21)&gt;0,SUM(B21*D21),"")</f>
        <v/>
      </c>
    </row>
    <row r="22" customFormat="false" ht="14.25" hidden="false" customHeight="true" outlineLevel="0" collapsed="false">
      <c r="B22" s="456"/>
      <c r="C22" s="456"/>
      <c r="D22" s="462"/>
      <c r="E22" s="463" t="str">
        <f aca="false">IF(SUM(B22)&gt;0,SUM(B22*D22),"")</f>
        <v/>
      </c>
    </row>
    <row r="23" customFormat="false" ht="14.25" hidden="false" customHeight="true" outlineLevel="0" collapsed="false">
      <c r="B23" s="459"/>
      <c r="C23" s="459"/>
      <c r="D23" s="463"/>
      <c r="E23" s="463" t="str">
        <f aca="false">IF(SUM(B23)&gt;0,SUM(B23*D23),"")</f>
        <v/>
      </c>
    </row>
    <row r="24" customFormat="false" ht="14.25" hidden="false" customHeight="true" outlineLevel="0" collapsed="false">
      <c r="B24" s="456"/>
      <c r="C24" s="456"/>
      <c r="D24" s="462"/>
      <c r="E24" s="463" t="str">
        <f aca="false">IF(SUM(B24)&gt;0,SUM(B24*D24),"")</f>
        <v/>
      </c>
    </row>
    <row r="25" customFormat="false" ht="14.25" hidden="false" customHeight="true" outlineLevel="0" collapsed="false">
      <c r="B25" s="459"/>
      <c r="C25" s="459"/>
      <c r="D25" s="463"/>
      <c r="E25" s="463" t="str">
        <f aca="false">IF(SUM(B25)&gt;0,SUM(B25*D25),"")</f>
        <v/>
      </c>
    </row>
    <row r="26" customFormat="false" ht="14.25" hidden="false" customHeight="true" outlineLevel="0" collapsed="false">
      <c r="B26" s="456"/>
      <c r="C26" s="456"/>
      <c r="D26" s="462"/>
      <c r="E26" s="463" t="str">
        <f aca="false">IF(SUM(B26)&gt;0,SUM(B26*D26),"")</f>
        <v/>
      </c>
    </row>
    <row r="27" customFormat="false" ht="14.25" hidden="false" customHeight="true" outlineLevel="0" collapsed="false">
      <c r="B27" s="459"/>
      <c r="C27" s="459"/>
      <c r="D27" s="463"/>
      <c r="E27" s="463" t="str">
        <f aca="false">IF(SUM(B27)&gt;0,SUM(B27*D27),"")</f>
        <v/>
      </c>
    </row>
    <row r="28" customFormat="false" ht="14.25" hidden="false" customHeight="true" outlineLevel="0" collapsed="false">
      <c r="B28" s="456"/>
      <c r="C28" s="456"/>
      <c r="D28" s="462"/>
      <c r="E28" s="463" t="str">
        <f aca="false">IF(SUM(B28)&gt;0,SUM(B28*D28),"")</f>
        <v/>
      </c>
    </row>
    <row r="29" customFormat="false" ht="14.25" hidden="false" customHeight="true" outlineLevel="0" collapsed="false">
      <c r="B29" s="459"/>
      <c r="C29" s="459"/>
      <c r="D29" s="463"/>
      <c r="E29" s="463" t="str">
        <f aca="false">IF(SUM(B29)&gt;0,SUM(B29*D29),"")</f>
        <v/>
      </c>
    </row>
    <row r="30" customFormat="false" ht="14.25" hidden="false" customHeight="true" outlineLevel="0" collapsed="false">
      <c r="B30" s="456"/>
      <c r="C30" s="456"/>
      <c r="D30" s="462"/>
      <c r="E30" s="463" t="str">
        <f aca="false">IF(SUM(B30)&gt;0,SUM(B30*D30),"")</f>
        <v/>
      </c>
    </row>
    <row r="31" customFormat="false" ht="14.25" hidden="false" customHeight="true" outlineLevel="0" collapsed="false">
      <c r="B31" s="459"/>
      <c r="C31" s="459"/>
      <c r="D31" s="463"/>
      <c r="E31" s="463" t="str">
        <f aca="false">IF(SUM(B31)&gt;0,SUM(B31*D31),"")</f>
        <v/>
      </c>
    </row>
    <row r="32" customFormat="false" ht="14.25" hidden="false" customHeight="true" outlineLevel="0" collapsed="false">
      <c r="B32" s="456"/>
      <c r="C32" s="456"/>
      <c r="D32" s="464"/>
      <c r="E32" s="465"/>
    </row>
    <row r="33" customFormat="false" ht="15.75" hidden="false" customHeight="false" outlineLevel="0" collapsed="false">
      <c r="B33" s="466" t="s">
        <v>311</v>
      </c>
      <c r="C33" s="467"/>
      <c r="D33" s="468" t="s">
        <v>312</v>
      </c>
      <c r="E33" s="463"/>
    </row>
    <row r="34" customFormat="false" ht="14.25" hidden="false" customHeight="true" outlineLevel="0" collapsed="false">
      <c r="B34" s="469" t="s">
        <v>313</v>
      </c>
      <c r="C34" s="467"/>
      <c r="D34" s="468"/>
      <c r="E34" s="470" t="str">
        <f aca="false">IF(SUM(B34)&gt;0,SUM(B34*D34),"")</f>
        <v/>
      </c>
    </row>
    <row r="35" customFormat="false" ht="14.25" hidden="false" customHeight="true" outlineLevel="0" collapsed="false">
      <c r="B35" s="471" t="s">
        <v>314</v>
      </c>
      <c r="C35" s="472"/>
      <c r="D35" s="473" t="s">
        <v>315</v>
      </c>
      <c r="E35" s="474" t="n">
        <f aca="false">SUM(E12:E32)+E33</f>
        <v>0</v>
      </c>
    </row>
    <row r="36" customFormat="false" ht="39.75" hidden="false" customHeight="true" outlineLevel="0" collapsed="false">
      <c r="B36" s="475" t="s">
        <v>316</v>
      </c>
      <c r="C36" s="476"/>
      <c r="D36" s="476"/>
      <c r="E36" s="476"/>
    </row>
    <row r="37" customFormat="false" ht="14.25" hidden="false" customHeight="true" outlineLevel="0" collapsed="false">
      <c r="A37" s="435"/>
      <c r="B37" s="477" t="str">
        <f aca="false">B3</f>
        <v>酒森林 一 Wine Forest</v>
      </c>
      <c r="C37" s="477"/>
      <c r="D37" s="477"/>
      <c r="E37" s="477"/>
    </row>
    <row r="38" s="479" customFormat="true" ht="24.75" hidden="false" customHeight="true" outlineLevel="0" collapsed="false">
      <c r="A38" s="435"/>
      <c r="B38" s="478" t="s">
        <v>317</v>
      </c>
      <c r="C38" s="478"/>
      <c r="D38" s="478"/>
      <c r="E38" s="478"/>
    </row>
    <row r="39" customFormat="false" ht="15.75" hidden="false" customHeight="true" outlineLevel="0" collapsed="false">
      <c r="A39" s="435"/>
      <c r="B39" s="480" t="s">
        <v>318</v>
      </c>
      <c r="C39" s="480"/>
      <c r="D39" s="480"/>
      <c r="E39" s="480"/>
    </row>
    <row r="40" customFormat="false" ht="15.75" hidden="false" customHeight="true" outlineLevel="0" collapsed="false">
      <c r="B40" s="481"/>
      <c r="C40" s="482"/>
      <c r="D40" s="442"/>
      <c r="E40" s="442"/>
    </row>
    <row r="41" customFormat="false" ht="11.25" hidden="false" customHeight="true" outlineLevel="0" collapsed="false">
      <c r="C41" s="483"/>
      <c r="D41" s="483"/>
    </row>
    <row r="42" customFormat="false" ht="13.5" hidden="false" customHeight="false" outlineLevel="0" collapsed="false">
      <c r="C42" s="484"/>
      <c r="D42" s="484"/>
    </row>
    <row r="44" customFormat="false" ht="13.5" hidden="false" customHeight="false" outlineLevel="0" collapsed="false">
      <c r="B44" s="485"/>
      <c r="C44" s="485"/>
      <c r="D44" s="485"/>
      <c r="E44" s="485"/>
    </row>
  </sheetData>
  <autoFilter ref="B2:E8">
    <filterColumn colId="0" hiddenButton="1"/>
    <filterColumn colId="1" hiddenButton="1"/>
  </autoFilter>
  <mergeCells count="10">
    <mergeCell ref="D1:E1"/>
    <mergeCell ref="B2:C2"/>
    <mergeCell ref="D2:E2"/>
    <mergeCell ref="B3:C3"/>
    <mergeCell ref="B4:C4"/>
    <mergeCell ref="B5:C5"/>
    <mergeCell ref="B37:E37"/>
    <mergeCell ref="B38:E38"/>
    <mergeCell ref="B39:E39"/>
    <mergeCell ref="C41:D41"/>
  </mergeCells>
  <conditionalFormatting sqref="A1:A6 A11 A37:A39">
    <cfRule type="expression" priority="2" aboveAverage="0" equalAverage="0" bottom="0" percent="0" rank="0" text="" dxfId="16">
      <formula>LEN(TRIM(A1))&gt;0</formula>
    </cfRule>
  </conditionalFormatting>
  <dataValidations count="10">
    <dataValidation allowBlank="true" errorStyle="stop" operator="between" prompt="在右側儲存格中輸入公司街道地址、縣/市及郵遞區號、電話和傳真號碼，以及電子郵件地址。" showDropDown="false" showErrorMessage="true" showInputMessage="true" sqref="A39" type="none">
      <formula1>0</formula1>
      <formula2>0</formula2>
    </dataValidation>
    <dataValidation allowBlank="true" errorStyle="stop" operator="between" prompt="感謝訊息在右側儲存格中。" showDropDown="false" showErrorMessage="true" showInputMessage="true" sqref="A38" type="none">
      <formula1>0</formula1>
      <formula2>0</formula2>
    </dataValidation>
    <dataValidation allowBlank="true" errorStyle="stop" operator="between" prompt="公司名稱會在儲存格 D40 中自動更新。" showDropDown="false" showErrorMessage="true" showInputMessage="true" sqref="A37" type="none">
      <formula1>0</formula1>
      <formula2>0</formula2>
    </dataValidation>
    <dataValidation allowBlank="true" errorStyle="stop" operator="between" prompt="在右儲存格中開始輸入發票表格的資訊。小計和總計會自動計算。下一個指令是在儲存格 A40 中。" showDropDown="false" showErrorMessage="true" showInputMessage="true" sqref="A11" type="none">
      <formula1>0</formula1>
      <formula2>0</formula2>
    </dataValidation>
    <dataValidation allowBlank="true" errorStyle="stop" operator="between" prompt="收件者標籤位於右邊的儲存格中。在儲存格 C6 到 C10 中輸入帳單收件者的詳細資料，例如名稱、公司名稱、地址和電話號碼。下一個指示位於儲存格 A11 中。" showDropDown="false" showErrorMessage="true" showInputMessage="true" sqref="A6" type="none">
      <formula1>0</formula1>
      <formula2>0</formula2>
    </dataValidation>
    <dataValidation allowBlank="true" errorStyle="stop" operator="between" prompt="在儲存格 E5 中輸入客戶識別碼。" showDropDown="false" showErrorMessage="true" showInputMessage="true" sqref="A5" type="none">
      <formula1>0</formula1>
      <formula2>0</formula2>
    </dataValidation>
    <dataValidation allowBlank="true" errorStyle="stop" operator="between" prompt="在右側儲存格中輸入公司標語，並在儲存格 E4 中輸入發票號碼。" showDropDown="false" showErrorMessage="true" showInputMessage="true" sqref="A4" type="none">
      <formula1>0</formula1>
      <formula2>0</formula2>
    </dataValidation>
    <dataValidation allowBlank="true" errorStyle="stop" operator="between" prompt="在右側儲存格中輸入公司名稱，並在儲存格 E3 中輸入日期。" showDropDown="false" showErrorMessage="true" showInputMessage="true" sqref="A3" type="none">
      <formula1>0</formula1>
      <formula2>0</formula2>
    </dataValidation>
    <dataValidation allowBlank="true" errorStyle="stop" operator="between" prompt="在右邊的儲存格中輸入公司標誌。此工作表的標題位於儲存格 D2 中。" showDropDown="false" showErrorMessage="true" showInputMessage="true" sqref="A2" type="none">
      <formula1>0</formula1>
      <formula2>0</formula2>
    </dataValidation>
    <dataValidation allowBlank="true" errorStyle="stop" operator="between" prompt="在此工作表中建立簡單的銷售發票。此欄的儲存格為如何使用此工作表的實用指示。按向下鍵以開始使用。" showDropDown="false" showErrorMessage="true" showInputMessage="true" sqref="A1" type="none">
      <formula1>0</formula1>
      <formula2>0</formula2>
    </dataValidation>
  </dataValidations>
  <printOptions headings="false" gridLines="false" gridLinesSet="true" horizontalCentered="tru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0000"/>
    <pageSetUpPr fitToPage="true"/>
  </sheetPr>
  <dimension ref="A1:E44"/>
  <sheetViews>
    <sheetView showFormulas="false" showGridLines="false" showRowColHeaders="true" showZeros="true" rightToLeft="false" tabSelected="false" showOutlineSymbols="true" defaultGridColor="true" view="normal" topLeftCell="A2" colorId="64" zoomScale="97" zoomScaleNormal="97" zoomScalePageLayoutView="100" workbookViewId="0">
      <selection pane="topLeft" activeCell="E8" activeCellId="0" sqref="E8"/>
    </sheetView>
  </sheetViews>
  <sheetFormatPr defaultColWidth="12.00390625" defaultRowHeight="13.5" zeroHeight="false" outlineLevelRow="0" outlineLevelCol="0"/>
  <cols>
    <col collapsed="false" customWidth="true" hidden="false" outlineLevel="0" max="1" min="1" style="425" width="3.43"/>
    <col collapsed="false" customWidth="true" hidden="false" outlineLevel="0" max="2" min="2" style="426" width="56.14"/>
    <col collapsed="false" customWidth="true" hidden="false" outlineLevel="0" max="3" min="3" style="426" width="14"/>
    <col collapsed="false" customWidth="true" hidden="false" outlineLevel="0" max="4" min="4" style="426" width="20.86"/>
    <col collapsed="false" customWidth="true" hidden="false" outlineLevel="0" max="5" min="5" style="426" width="20"/>
    <col collapsed="false" customWidth="true" hidden="false" outlineLevel="0" max="6" min="6" style="426" width="3.43"/>
    <col collapsed="false" customWidth="false" hidden="false" outlineLevel="0" max="16384" min="7" style="426" width="12"/>
  </cols>
  <sheetData>
    <row r="1" customFormat="false" ht="13.5" hidden="false" customHeight="true" outlineLevel="0" collapsed="false">
      <c r="A1" s="427"/>
      <c r="D1" s="428"/>
      <c r="E1" s="428"/>
    </row>
    <row r="2" customFormat="false" ht="81" hidden="false" customHeight="true" outlineLevel="0" collapsed="false">
      <c r="A2" s="427"/>
      <c r="B2" s="429" t="s">
        <v>291</v>
      </c>
      <c r="C2" s="429"/>
      <c r="D2" s="430" t="s">
        <v>319</v>
      </c>
      <c r="E2" s="430"/>
    </row>
    <row r="3" customFormat="false" ht="37.5" hidden="false" customHeight="true" outlineLevel="0" collapsed="false">
      <c r="A3" s="427"/>
      <c r="B3" s="431" t="s">
        <v>293</v>
      </c>
      <c r="C3" s="431"/>
    </row>
    <row r="4" customFormat="false" ht="13.5" hidden="false" customHeight="true" outlineLevel="0" collapsed="false">
      <c r="A4" s="427"/>
      <c r="B4" s="432" t="s">
        <v>294</v>
      </c>
      <c r="C4" s="432"/>
      <c r="D4" s="433" t="s">
        <v>295</v>
      </c>
      <c r="E4" s="434"/>
    </row>
    <row r="5" s="438" customFormat="true" ht="27.75" hidden="false" customHeight="true" outlineLevel="0" collapsed="false">
      <c r="A5" s="435"/>
      <c r="B5" s="432" t="s">
        <v>296</v>
      </c>
      <c r="C5" s="432"/>
      <c r="D5" s="436" t="s">
        <v>297</v>
      </c>
      <c r="E5" s="437"/>
    </row>
    <row r="6" s="442" customFormat="true" ht="27.75" hidden="false" customHeight="true" outlineLevel="0" collapsed="false">
      <c r="A6" s="435"/>
      <c r="B6" s="433" t="s">
        <v>320</v>
      </c>
      <c r="C6" s="439"/>
      <c r="D6" s="440" t="s">
        <v>299</v>
      </c>
      <c r="E6" s="441" t="n">
        <f aca="true">TODAY()</f>
        <v>45274</v>
      </c>
    </row>
    <row r="7" s="442" customFormat="true" ht="13.5" hidden="false" customHeight="true" outlineLevel="0" collapsed="false">
      <c r="A7" s="443"/>
      <c r="B7" s="444" t="s">
        <v>300</v>
      </c>
      <c r="C7" s="439"/>
      <c r="D7" s="440" t="s">
        <v>301</v>
      </c>
      <c r="E7" s="445" t="s">
        <v>321</v>
      </c>
    </row>
    <row r="8" s="442" customFormat="true" ht="29.25" hidden="false" customHeight="true" outlineLevel="0" collapsed="false">
      <c r="A8" s="443"/>
      <c r="B8" s="446" t="s">
        <v>303</v>
      </c>
      <c r="C8" s="439"/>
      <c r="D8" s="440" t="s">
        <v>304</v>
      </c>
      <c r="E8" s="439" t="s">
        <v>322</v>
      </c>
    </row>
    <row r="9" s="438" customFormat="true" ht="36" hidden="false" customHeight="true" outlineLevel="0" collapsed="false">
      <c r="A9" s="447"/>
      <c r="B9" s="448"/>
      <c r="C9" s="449"/>
      <c r="D9" s="449"/>
      <c r="E9" s="449"/>
    </row>
    <row r="10" s="454" customFormat="true" ht="22.5" hidden="false" customHeight="true" outlineLevel="0" collapsed="false">
      <c r="A10" s="450"/>
      <c r="B10" s="451"/>
      <c r="C10" s="452"/>
      <c r="D10" s="452"/>
      <c r="E10" s="453"/>
    </row>
    <row r="11" customFormat="false" ht="14.25" hidden="false" customHeight="true" outlineLevel="0" collapsed="false">
      <c r="A11" s="435"/>
      <c r="B11" s="455" t="s">
        <v>307</v>
      </c>
      <c r="C11" s="455" t="s">
        <v>308</v>
      </c>
      <c r="D11" s="455" t="s">
        <v>309</v>
      </c>
      <c r="E11" s="455" t="s">
        <v>310</v>
      </c>
    </row>
    <row r="12" customFormat="false" ht="14.25" hidden="false" customHeight="true" outlineLevel="0" collapsed="false">
      <c r="B12" s="456" t="s">
        <v>323</v>
      </c>
      <c r="C12" s="457" t="n">
        <v>12</v>
      </c>
      <c r="D12" s="457"/>
      <c r="E12" s="458" t="n">
        <f aca="false">表格1_37[[#This Row],[數量 (支)]]*表格1_37[[#This Row],[單價 (HK$)]]</f>
        <v>0</v>
      </c>
    </row>
    <row r="13" customFormat="false" ht="14.25" hidden="false" customHeight="true" outlineLevel="0" collapsed="false">
      <c r="B13" s="459"/>
      <c r="C13" s="460"/>
      <c r="D13" s="460"/>
      <c r="E13" s="458"/>
    </row>
    <row r="14" customFormat="false" ht="14.25" hidden="false" customHeight="true" outlineLevel="0" collapsed="false">
      <c r="B14" s="456"/>
      <c r="C14" s="457"/>
      <c r="D14" s="457"/>
      <c r="E14" s="458"/>
    </row>
    <row r="15" customFormat="false" ht="14.25" hidden="false" customHeight="true" outlineLevel="0" collapsed="false">
      <c r="B15" s="459"/>
      <c r="C15" s="460"/>
      <c r="D15" s="460"/>
      <c r="E15" s="458"/>
    </row>
    <row r="16" customFormat="false" ht="14.25" hidden="false" customHeight="true" outlineLevel="0" collapsed="false">
      <c r="B16" s="456"/>
      <c r="C16" s="457"/>
      <c r="D16" s="457"/>
      <c r="E16" s="458"/>
    </row>
    <row r="17" customFormat="false" ht="14.25" hidden="false" customHeight="true" outlineLevel="0" collapsed="false">
      <c r="B17" s="459"/>
      <c r="C17" s="460"/>
      <c r="D17" s="460"/>
      <c r="E17" s="458"/>
    </row>
    <row r="18" customFormat="false" ht="14.25" hidden="false" customHeight="true" outlineLevel="0" collapsed="false">
      <c r="B18" s="456"/>
      <c r="C18" s="456"/>
      <c r="D18" s="462"/>
      <c r="E18" s="458"/>
    </row>
    <row r="19" customFormat="false" ht="14.25" hidden="false" customHeight="true" outlineLevel="0" collapsed="false">
      <c r="B19" s="459"/>
      <c r="C19" s="459"/>
      <c r="D19" s="463"/>
      <c r="E19" s="463" t="str">
        <f aca="false">IF(SUM(B19)&gt;0,SUM(B19*D19),"")</f>
        <v/>
      </c>
    </row>
    <row r="20" customFormat="false" ht="14.25" hidden="false" customHeight="true" outlineLevel="0" collapsed="false">
      <c r="B20" s="456"/>
      <c r="C20" s="456"/>
      <c r="D20" s="462"/>
      <c r="E20" s="463" t="str">
        <f aca="false">IF(SUM(B20)&gt;0,SUM(B20*D20),"")</f>
        <v/>
      </c>
    </row>
    <row r="21" customFormat="false" ht="14.25" hidden="false" customHeight="true" outlineLevel="0" collapsed="false">
      <c r="B21" s="459"/>
      <c r="C21" s="459"/>
      <c r="D21" s="463"/>
      <c r="E21" s="463" t="str">
        <f aca="false">IF(SUM(B21)&gt;0,SUM(B21*D21),"")</f>
        <v/>
      </c>
    </row>
    <row r="22" customFormat="false" ht="14.25" hidden="false" customHeight="true" outlineLevel="0" collapsed="false">
      <c r="B22" s="456"/>
      <c r="C22" s="456"/>
      <c r="D22" s="462"/>
      <c r="E22" s="463" t="str">
        <f aca="false">IF(SUM(B22)&gt;0,SUM(B22*D22),"")</f>
        <v/>
      </c>
    </row>
    <row r="23" customFormat="false" ht="14.25" hidden="false" customHeight="true" outlineLevel="0" collapsed="false">
      <c r="B23" s="459"/>
      <c r="C23" s="459"/>
      <c r="D23" s="463"/>
      <c r="E23" s="463" t="str">
        <f aca="false">IF(SUM(B23)&gt;0,SUM(B23*D23),"")</f>
        <v/>
      </c>
    </row>
    <row r="24" customFormat="false" ht="14.25" hidden="false" customHeight="true" outlineLevel="0" collapsed="false">
      <c r="B24" s="456"/>
      <c r="C24" s="456"/>
      <c r="D24" s="462"/>
      <c r="E24" s="463" t="str">
        <f aca="false">IF(SUM(B24)&gt;0,SUM(B24*D24),"")</f>
        <v/>
      </c>
    </row>
    <row r="25" customFormat="false" ht="14.25" hidden="false" customHeight="true" outlineLevel="0" collapsed="false">
      <c r="B25" s="459"/>
      <c r="C25" s="459"/>
      <c r="D25" s="463"/>
      <c r="E25" s="463" t="str">
        <f aca="false">IF(SUM(B25)&gt;0,SUM(B25*D25),"")</f>
        <v/>
      </c>
    </row>
    <row r="26" customFormat="false" ht="14.25" hidden="false" customHeight="true" outlineLevel="0" collapsed="false">
      <c r="B26" s="456"/>
      <c r="C26" s="456"/>
      <c r="D26" s="462"/>
      <c r="E26" s="463" t="str">
        <f aca="false">IF(SUM(B26)&gt;0,SUM(B26*D26),"")</f>
        <v/>
      </c>
    </row>
    <row r="27" customFormat="false" ht="14.25" hidden="false" customHeight="true" outlineLevel="0" collapsed="false">
      <c r="B27" s="459"/>
      <c r="C27" s="459"/>
      <c r="D27" s="463"/>
      <c r="E27" s="463" t="str">
        <f aca="false">IF(SUM(B27)&gt;0,SUM(B27*D27),"")</f>
        <v/>
      </c>
    </row>
    <row r="28" customFormat="false" ht="14.25" hidden="false" customHeight="true" outlineLevel="0" collapsed="false">
      <c r="B28" s="456"/>
      <c r="C28" s="456"/>
      <c r="D28" s="462"/>
      <c r="E28" s="463" t="str">
        <f aca="false">IF(SUM(B28)&gt;0,SUM(B28*D28),"")</f>
        <v/>
      </c>
    </row>
    <row r="29" customFormat="false" ht="14.25" hidden="false" customHeight="true" outlineLevel="0" collapsed="false">
      <c r="B29" s="459"/>
      <c r="C29" s="459"/>
      <c r="D29" s="463"/>
      <c r="E29" s="463" t="str">
        <f aca="false">IF(SUM(B29)&gt;0,SUM(B29*D29),"")</f>
        <v/>
      </c>
    </row>
    <row r="30" customFormat="false" ht="14.25" hidden="false" customHeight="true" outlineLevel="0" collapsed="false">
      <c r="B30" s="456"/>
      <c r="C30" s="456"/>
      <c r="D30" s="462"/>
      <c r="E30" s="463" t="str">
        <f aca="false">IF(SUM(B30)&gt;0,SUM(B30*D30),"")</f>
        <v/>
      </c>
    </row>
    <row r="31" customFormat="false" ht="14.25" hidden="false" customHeight="true" outlineLevel="0" collapsed="false">
      <c r="B31" s="459"/>
      <c r="C31" s="459"/>
      <c r="D31" s="463"/>
      <c r="E31" s="463" t="str">
        <f aca="false">IF(SUM(B31)&gt;0,SUM(B31*D31),"")</f>
        <v/>
      </c>
    </row>
    <row r="32" customFormat="false" ht="14.25" hidden="false" customHeight="true" outlineLevel="0" collapsed="false">
      <c r="B32" s="456"/>
      <c r="C32" s="456"/>
      <c r="D32" s="462"/>
      <c r="E32" s="463"/>
    </row>
    <row r="33" customFormat="false" ht="15.75" hidden="false" customHeight="false" outlineLevel="0" collapsed="false">
      <c r="B33" s="466" t="s">
        <v>324</v>
      </c>
      <c r="C33" s="467"/>
      <c r="D33" s="468" t="s">
        <v>325</v>
      </c>
      <c r="E33" s="463"/>
    </row>
    <row r="34" customFormat="false" ht="14.25" hidden="false" customHeight="true" outlineLevel="0" collapsed="false">
      <c r="B34" s="469"/>
      <c r="C34" s="467"/>
      <c r="D34" s="468"/>
      <c r="E34" s="470" t="str">
        <f aca="false">IF(SUM(B34)&gt;0,SUM(B34*D34),"")</f>
        <v/>
      </c>
    </row>
    <row r="35" customFormat="false" ht="14.25" hidden="false" customHeight="true" outlineLevel="0" collapsed="false">
      <c r="B35" s="471"/>
      <c r="C35" s="472"/>
      <c r="D35" s="473" t="s">
        <v>315</v>
      </c>
      <c r="E35" s="474" t="n">
        <f aca="false">SUM(E12:E31)+E33</f>
        <v>0</v>
      </c>
    </row>
    <row r="36" customFormat="false" ht="39.75" hidden="false" customHeight="true" outlineLevel="0" collapsed="false">
      <c r="B36" s="475"/>
      <c r="C36" s="476"/>
      <c r="D36" s="476"/>
      <c r="E36" s="476"/>
    </row>
    <row r="37" customFormat="false" ht="14.25" hidden="false" customHeight="true" outlineLevel="0" collapsed="false">
      <c r="A37" s="435"/>
      <c r="B37" s="477" t="str">
        <f aca="false">B3</f>
        <v>酒森林 一 Wine Forest</v>
      </c>
      <c r="C37" s="477"/>
      <c r="D37" s="477"/>
      <c r="E37" s="477"/>
    </row>
    <row r="38" s="479" customFormat="true" ht="24.75" hidden="false" customHeight="true" outlineLevel="0" collapsed="false">
      <c r="A38" s="435"/>
      <c r="B38" s="478" t="s">
        <v>317</v>
      </c>
      <c r="C38" s="478"/>
      <c r="D38" s="478"/>
      <c r="E38" s="478"/>
    </row>
    <row r="39" customFormat="false" ht="15.75" hidden="false" customHeight="true" outlineLevel="0" collapsed="false">
      <c r="A39" s="435"/>
      <c r="B39" s="480" t="s">
        <v>318</v>
      </c>
      <c r="C39" s="480"/>
      <c r="D39" s="480"/>
      <c r="E39" s="480"/>
    </row>
    <row r="40" customFormat="false" ht="15.75" hidden="false" customHeight="true" outlineLevel="0" collapsed="false">
      <c r="B40" s="481"/>
      <c r="C40" s="482"/>
      <c r="D40" s="442"/>
      <c r="E40" s="442"/>
    </row>
    <row r="41" customFormat="false" ht="11.25" hidden="false" customHeight="true" outlineLevel="0" collapsed="false">
      <c r="C41" s="483"/>
      <c r="D41" s="483"/>
    </row>
    <row r="42" customFormat="false" ht="13.5" hidden="false" customHeight="false" outlineLevel="0" collapsed="false">
      <c r="C42" s="484"/>
      <c r="D42" s="484"/>
    </row>
    <row r="44" customFormat="false" ht="13.5" hidden="false" customHeight="false" outlineLevel="0" collapsed="false">
      <c r="B44" s="485"/>
      <c r="C44" s="485"/>
      <c r="D44" s="485"/>
      <c r="E44" s="485"/>
    </row>
  </sheetData>
  <mergeCells count="10">
    <mergeCell ref="D1:E1"/>
    <mergeCell ref="B2:C2"/>
    <mergeCell ref="D2:E2"/>
    <mergeCell ref="B3:C3"/>
    <mergeCell ref="B4:C4"/>
    <mergeCell ref="B5:C5"/>
    <mergeCell ref="B37:E37"/>
    <mergeCell ref="B38:E38"/>
    <mergeCell ref="B39:E39"/>
    <mergeCell ref="C41:D41"/>
  </mergeCells>
  <conditionalFormatting sqref="A1:A6 A11 A37:A39">
    <cfRule type="expression" priority="2" aboveAverage="0" equalAverage="0" bottom="0" percent="0" rank="0" text="" dxfId="17">
      <formula>LEN(TRIM(A1))&gt;0</formula>
    </cfRule>
  </conditionalFormatting>
  <dataValidations count="10">
    <dataValidation allowBlank="true" errorStyle="stop" operator="between" prompt="在右側儲存格中輸入公司街道地址、縣/市及郵遞區號、電話和傳真號碼，以及電子郵件地址。" showDropDown="false" showErrorMessage="true" showInputMessage="true" sqref="A39" type="none">
      <formula1>0</formula1>
      <formula2>0</formula2>
    </dataValidation>
    <dataValidation allowBlank="true" errorStyle="stop" operator="between" prompt="感謝訊息在右側儲存格中。" showDropDown="false" showErrorMessage="true" showInputMessage="true" sqref="A38" type="none">
      <formula1>0</formula1>
      <formula2>0</formula2>
    </dataValidation>
    <dataValidation allowBlank="true" errorStyle="stop" operator="between" prompt="公司名稱會在儲存格 D40 中自動更新。" showDropDown="false" showErrorMessage="true" showInputMessage="true" sqref="A37" type="none">
      <formula1>0</formula1>
      <formula2>0</formula2>
    </dataValidation>
    <dataValidation allowBlank="true" errorStyle="stop" operator="between" prompt="在右儲存格中開始輸入發票表格的資訊。小計和總計會自動計算。下一個指令是在儲存格 A40 中。" showDropDown="false" showErrorMessage="true" showInputMessage="true" sqref="A11" type="none">
      <formula1>0</formula1>
      <formula2>0</formula2>
    </dataValidation>
    <dataValidation allowBlank="true" errorStyle="stop" operator="between" prompt="收件者標籤位於右邊的儲存格中。在儲存格 C6 到 C10 中輸入帳單收件者的詳細資料，例如名稱、公司名稱、地址和電話號碼。下一個指示位於儲存格 A11 中。" showDropDown="false" showErrorMessage="true" showInputMessage="true" sqref="A6" type="none">
      <formula1>0</formula1>
      <formula2>0</formula2>
    </dataValidation>
    <dataValidation allowBlank="true" errorStyle="stop" operator="between" prompt="在儲存格 E5 中輸入客戶識別碼。" showDropDown="false" showErrorMessage="true" showInputMessage="true" sqref="A5" type="none">
      <formula1>0</formula1>
      <formula2>0</formula2>
    </dataValidation>
    <dataValidation allowBlank="true" errorStyle="stop" operator="between" prompt="在右側儲存格中輸入公司標語，並在儲存格 E4 中輸入發票號碼。" showDropDown="false" showErrorMessage="true" showInputMessage="true" sqref="A4" type="none">
      <formula1>0</formula1>
      <formula2>0</formula2>
    </dataValidation>
    <dataValidation allowBlank="true" errorStyle="stop" operator="between" prompt="在右側儲存格中輸入公司名稱，並在儲存格 E3 中輸入日期。" showDropDown="false" showErrorMessage="true" showInputMessage="true" sqref="A3" type="none">
      <formula1>0</formula1>
      <formula2>0</formula2>
    </dataValidation>
    <dataValidation allowBlank="true" errorStyle="stop" operator="between" prompt="在右邊的儲存格中輸入公司標誌。此工作表的標題位於儲存格 D2 中。" showDropDown="false" showErrorMessage="true" showInputMessage="true" sqref="A2" type="none">
      <formula1>0</formula1>
      <formula2>0</formula2>
    </dataValidation>
    <dataValidation allowBlank="true" errorStyle="stop" operator="between" prompt="在此工作表中建立簡單的銷售發票。此欄的儲存格為如何使用此工作表的實用指示。按向下鍵以開始使用。" showDropDown="false" showErrorMessage="true" showInputMessage="true" sqref="A1" type="none">
      <formula1>0</formula1>
      <formula2>0</formula2>
    </dataValidation>
  </dataValidations>
  <printOptions headings="false" gridLines="false" gridLinesSet="true" horizontalCentered="tru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LibreOffice/7.5.9.2$Linux_X86_64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2022-08-26T15:53:46Z</dcterms:created>
  <dc:creator>User</dc:creator>
  <dc:description/>
  <dc:language>en-US</dc:language>
  <cp:lastModifiedBy>Wine Forest HK</cp:lastModifiedBy>
  <dcterms:modified xsi:type="dcterms:W3CDTF">2023-12-13T03:12:19Z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